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10 - 2015 11 - Nov 2015\"/>
    </mc:Choice>
  </mc:AlternateContent>
  <bookViews>
    <workbookView xWindow="10245" yWindow="-15" windowWidth="10275" windowHeight="8100" firstSheet="1" activeTab="4"/>
  </bookViews>
  <sheets>
    <sheet name="Index" sheetId="17" state="hidden" r:id="rId1"/>
    <sheet name="NCalc Data" sheetId="5" r:id="rId2"/>
    <sheet name="Calc Data" sheetId="1" r:id="rId3"/>
    <sheet name="Student Reference" sheetId="2" r:id="rId4"/>
    <sheet name="Analysis" sheetId="7" r:id="rId5"/>
    <sheet name="Sheet1" sheetId="18" state="hidden" r:id="rId6"/>
  </sheets>
  <externalReferences>
    <externalReference r:id="rId7"/>
  </externalReferences>
  <definedNames>
    <definedName name="_xlnm._FilterDatabase" localSheetId="0" hidden="1">Index!$B$2:$B$7</definedName>
    <definedName name="_xlnm._FilterDatabase" localSheetId="3" hidden="1">'Student Reference'!$A$1:$D$501</definedName>
    <definedName name="Adj">[1]Trig!$C$30</definedName>
    <definedName name="Angle1">[1]Trig!$C$28</definedName>
    <definedName name="Angle2">[1]Trig!$C$31</definedName>
    <definedName name="Calc">'Calc Data'!$B:$SG</definedName>
    <definedName name="calcnames">'Calc Data'!$A$1:$SG$2</definedName>
    <definedName name="ChosenClass">'[1]Class Lists'!$B$16</definedName>
    <definedName name="Circles">'[1]Circle Parts'!$C$32:$D$38</definedName>
    <definedName name="Class1">'[1]Class Lists'!$D$6:$E$38</definedName>
    <definedName name="Class2">'[1]Class Lists'!$G$6:$H$38</definedName>
    <definedName name="Class3">'[1]Class Lists'!$J$6:$K$38</definedName>
    <definedName name="Class4">'[1]Class Lists'!$M$6:$N$38</definedName>
    <definedName name="Class5">'[1]Class Lists'!$P$6:$Q$38</definedName>
    <definedName name="Class6">'[1]Class Lists'!$S$6:$T$38</definedName>
    <definedName name="Class7">'[1]Class Lists'!$V$6:$W$41</definedName>
    <definedName name="Class8">'[1]Class Lists'!$Y$6:$Z$41</definedName>
    <definedName name="Class9">'[1]Class Lists'!$AB$6:$AC$41</definedName>
    <definedName name="Den">'[1]Simplify Fractions'!$B$9</definedName>
    <definedName name="Factor">'[1]Simplify Fractions'!$B$10</definedName>
    <definedName name="High">'[1]Neg Numbers settings'!$C$3</definedName>
    <definedName name="Hyp">[1]Trig!$C$27</definedName>
    <definedName name="Index">Index!$B$2</definedName>
    <definedName name="Input">[1]ChooseClass!$D$18</definedName>
    <definedName name="Low">'[1]Neg Numbers settings'!$C$2</definedName>
    <definedName name="Name">'[1]Class Lists'!$B$17</definedName>
    <definedName name="Name2">'[1]Class Lists'!$B$18</definedName>
    <definedName name="Names">'Student Reference'!$A:$C</definedName>
    <definedName name="ncnames">'NCalc Data'!$A$1:$SG$2</definedName>
    <definedName name="noncalc">'NCalc Data'!$A:$SG</definedName>
    <definedName name="Num">'[1]Simplify Fractions'!$B$8</definedName>
    <definedName name="Opp">[1]Trig!$C$29</definedName>
    <definedName name="_xlnm.Print_Area" localSheetId="4">Analysis!$A$2:$K$50</definedName>
    <definedName name="_xlnm.Print_Titles" localSheetId="3">'Student Reference'!$1:$1</definedName>
    <definedName name="PupilCount">'Student Reference'!$E$1</definedName>
    <definedName name="Start2">'NCalc Data'!$A$1</definedName>
    <definedName name="Start3">'Calc Data'!$A$1</definedName>
    <definedName name="Start4">'Student Reference'!$A$1</definedName>
    <definedName name="Start5">#REF!</definedName>
    <definedName name="Start6">Analysis!$A$1</definedName>
    <definedName name="Start7">#REF!</definedName>
    <definedName name="Start8">#REF!</definedName>
    <definedName name="Table">[1]Parallel!$E$12:$F$19</definedName>
    <definedName name="Target">'[1]Count to any number'!$H$4</definedName>
    <definedName name="WrongName">'Student Reference'!$F$1</definedName>
  </definedNames>
  <calcPr calcId="152511"/>
</workbook>
</file>

<file path=xl/calcChain.xml><?xml version="1.0" encoding="utf-8"?>
<calcChain xmlns="http://schemas.openxmlformats.org/spreadsheetml/2006/main">
  <c r="J44" i="7" l="1"/>
  <c r="K44" i="7" s="1"/>
  <c r="J43" i="7"/>
  <c r="K43" i="7" s="1"/>
  <c r="J42" i="7"/>
  <c r="K42" i="7" s="1"/>
  <c r="J41" i="7"/>
  <c r="K41" i="7" s="1"/>
  <c r="C41" i="7"/>
  <c r="J40" i="7"/>
  <c r="K40" i="7" s="1"/>
  <c r="D40" i="7"/>
  <c r="E40" i="7" s="1"/>
  <c r="J39" i="7"/>
  <c r="K39" i="7" s="1"/>
  <c r="D39" i="7"/>
  <c r="E39" i="7" s="1"/>
  <c r="J38" i="7"/>
  <c r="K38" i="7" s="1"/>
  <c r="D38" i="7"/>
  <c r="E38" i="7" s="1"/>
  <c r="J37" i="7"/>
  <c r="K37" i="7" s="1"/>
  <c r="D37" i="7"/>
  <c r="E37" i="7" s="1"/>
  <c r="J36" i="7"/>
  <c r="K36" i="7" s="1"/>
  <c r="D36" i="7"/>
  <c r="E36" i="7" s="1"/>
  <c r="J35" i="7"/>
  <c r="K35" i="7" s="1"/>
  <c r="D35" i="7"/>
  <c r="E35" i="7" s="1"/>
  <c r="J34" i="7"/>
  <c r="K34" i="7" s="1"/>
  <c r="D34" i="7"/>
  <c r="E34" i="7" s="1"/>
  <c r="J33" i="7"/>
  <c r="K33" i="7" s="1"/>
  <c r="D33" i="7"/>
  <c r="E33" i="7" s="1"/>
  <c r="J32" i="7"/>
  <c r="K32" i="7" s="1"/>
  <c r="D32" i="7"/>
  <c r="E32" i="7" s="1"/>
  <c r="J31" i="7"/>
  <c r="K31" i="7" s="1"/>
  <c r="D31" i="7"/>
  <c r="E31" i="7" s="1"/>
  <c r="J30" i="7"/>
  <c r="K30" i="7" s="1"/>
  <c r="D30" i="7"/>
  <c r="E30" i="7" s="1"/>
  <c r="J29" i="7"/>
  <c r="K29" i="7" s="1"/>
  <c r="D29" i="7"/>
  <c r="E29" i="7" s="1"/>
  <c r="J28" i="7"/>
  <c r="K28" i="7" s="1"/>
  <c r="D28" i="7"/>
  <c r="E28" i="7" s="1"/>
  <c r="J27" i="7"/>
  <c r="K27" i="7" s="1"/>
  <c r="D27" i="7"/>
  <c r="E27" i="7" s="1"/>
  <c r="J26" i="7"/>
  <c r="K26" i="7" s="1"/>
  <c r="D26" i="7"/>
  <c r="E26" i="7" s="1"/>
  <c r="J25" i="7"/>
  <c r="K25" i="7" s="1"/>
  <c r="D25" i="7"/>
  <c r="E25" i="7" s="1"/>
  <c r="J24" i="7"/>
  <c r="K24" i="7" s="1"/>
  <c r="D24" i="7"/>
  <c r="E24" i="7" s="1"/>
  <c r="J23" i="7"/>
  <c r="K23" i="7" s="1"/>
  <c r="D23" i="7"/>
  <c r="E23" i="7" s="1"/>
  <c r="J22" i="7"/>
  <c r="K22" i="7" s="1"/>
  <c r="D22" i="7"/>
  <c r="E22" i="7" s="1"/>
  <c r="J21" i="7"/>
  <c r="K21" i="7" s="1"/>
  <c r="D21" i="7"/>
  <c r="E21" i="7" s="1"/>
  <c r="J20" i="7"/>
  <c r="K20" i="7" s="1"/>
  <c r="D20" i="7"/>
  <c r="E20" i="7" s="1"/>
  <c r="J19" i="7"/>
  <c r="K19" i="7" s="1"/>
  <c r="D19" i="7"/>
  <c r="E19" i="7" s="1"/>
  <c r="J18" i="7"/>
  <c r="K18" i="7" s="1"/>
  <c r="D18" i="7"/>
  <c r="E18" i="7" s="1"/>
  <c r="J17" i="7"/>
  <c r="K17" i="7" s="1"/>
  <c r="D17" i="7"/>
  <c r="E17" i="7" s="1"/>
  <c r="J16" i="7"/>
  <c r="K16" i="7" s="1"/>
  <c r="D16" i="7"/>
  <c r="E16" i="7" s="1"/>
  <c r="J15" i="7"/>
  <c r="K15" i="7" s="1"/>
  <c r="D15" i="7"/>
  <c r="E15" i="7" s="1"/>
  <c r="J14" i="7"/>
  <c r="K14" i="7" s="1"/>
  <c r="D14" i="7"/>
  <c r="E14" i="7" s="1"/>
  <c r="J13" i="7"/>
  <c r="K13" i="7" s="1"/>
  <c r="D13" i="7"/>
  <c r="E13" i="7" s="1"/>
  <c r="J12" i="7"/>
  <c r="K12" i="7" s="1"/>
  <c r="D12" i="7"/>
  <c r="E12" i="7" s="1"/>
  <c r="J11" i="7"/>
  <c r="K11" i="7" s="1"/>
  <c r="D11" i="7"/>
  <c r="E11" i="7" s="1"/>
  <c r="J10" i="7"/>
  <c r="K10" i="7" s="1"/>
  <c r="D10" i="7"/>
  <c r="E10" i="7" s="1"/>
  <c r="J9" i="7"/>
  <c r="K9" i="7" s="1"/>
  <c r="D9" i="7"/>
  <c r="E9" i="7" s="1"/>
  <c r="J8" i="7"/>
  <c r="K8" i="7" s="1"/>
  <c r="D8" i="7"/>
  <c r="E8" i="7" s="1"/>
  <c r="J7" i="7"/>
  <c r="K7" i="7" s="1"/>
  <c r="D7" i="7"/>
  <c r="E7" i="7" s="1"/>
  <c r="J6" i="7"/>
  <c r="K6" i="7" s="1"/>
  <c r="D6" i="7"/>
  <c r="E6" i="7" s="1"/>
  <c r="J5" i="7"/>
  <c r="D5" i="7"/>
  <c r="J45" i="7" l="1"/>
  <c r="D44" i="7" s="1"/>
  <c r="E44" i="7" s="1"/>
  <c r="D41" i="7"/>
  <c r="D43" i="7" s="1"/>
  <c r="K5" i="7"/>
  <c r="E5" i="7"/>
  <c r="E41" i="7" l="1"/>
  <c r="D46" i="7"/>
  <c r="E46" i="7" s="1"/>
  <c r="E43" i="7"/>
  <c r="E1" i="2" l="1"/>
  <c r="SG2" i="1" l="1"/>
  <c r="B250" i="2" l="1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B6" i="2"/>
  <c r="B7" i="2"/>
  <c r="B8" i="2"/>
  <c r="B9" i="2"/>
  <c r="B10" i="2"/>
  <c r="B11" i="2"/>
  <c r="B12" i="2"/>
  <c r="D12" i="2" s="1"/>
  <c r="B13" i="2"/>
  <c r="B14" i="2"/>
  <c r="B15" i="2"/>
  <c r="B16" i="2"/>
  <c r="B17" i="2"/>
  <c r="B18" i="2"/>
  <c r="B19" i="2"/>
  <c r="B20" i="2"/>
  <c r="D20" i="2" s="1"/>
  <c r="B21" i="2"/>
  <c r="B22" i="2"/>
  <c r="B23" i="2"/>
  <c r="B24" i="2"/>
  <c r="B25" i="2"/>
  <c r="B26" i="2"/>
  <c r="B27" i="2"/>
  <c r="B28" i="2"/>
  <c r="D28" i="2" s="1"/>
  <c r="B29" i="2"/>
  <c r="B30" i="2"/>
  <c r="B31" i="2"/>
  <c r="B32" i="2"/>
  <c r="B33" i="2"/>
  <c r="B34" i="2"/>
  <c r="B35" i="2"/>
  <c r="B36" i="2"/>
  <c r="D36" i="2" s="1"/>
  <c r="B37" i="2"/>
  <c r="B38" i="2"/>
  <c r="B39" i="2"/>
  <c r="B40" i="2"/>
  <c r="B41" i="2"/>
  <c r="B42" i="2"/>
  <c r="B43" i="2"/>
  <c r="B44" i="2"/>
  <c r="D44" i="2" s="1"/>
  <c r="B45" i="2"/>
  <c r="B46" i="2"/>
  <c r="B47" i="2"/>
  <c r="B48" i="2"/>
  <c r="B49" i="2"/>
  <c r="B50" i="2"/>
  <c r="B51" i="2"/>
  <c r="B52" i="2"/>
  <c r="D52" i="2" s="1"/>
  <c r="B53" i="2"/>
  <c r="B54" i="2"/>
  <c r="B55" i="2"/>
  <c r="B56" i="2"/>
  <c r="B57" i="2"/>
  <c r="B58" i="2"/>
  <c r="B59" i="2"/>
  <c r="B60" i="2"/>
  <c r="D60" i="2" s="1"/>
  <c r="B61" i="2"/>
  <c r="B62" i="2"/>
  <c r="B63" i="2"/>
  <c r="B64" i="2"/>
  <c r="B65" i="2"/>
  <c r="B66" i="2"/>
  <c r="B67" i="2"/>
  <c r="B68" i="2"/>
  <c r="D68" i="2" s="1"/>
  <c r="B69" i="2"/>
  <c r="B70" i="2"/>
  <c r="B71" i="2"/>
  <c r="B72" i="2"/>
  <c r="B73" i="2"/>
  <c r="B74" i="2"/>
  <c r="B75" i="2"/>
  <c r="B76" i="2"/>
  <c r="D76" i="2" s="1"/>
  <c r="B77" i="2"/>
  <c r="B78" i="2"/>
  <c r="B79" i="2"/>
  <c r="B80" i="2"/>
  <c r="B81" i="2"/>
  <c r="B82" i="2"/>
  <c r="B83" i="2"/>
  <c r="B84" i="2"/>
  <c r="D84" i="2" s="1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D100" i="2" s="1"/>
  <c r="B101" i="2"/>
  <c r="B102" i="2"/>
  <c r="B103" i="2"/>
  <c r="B104" i="2"/>
  <c r="B105" i="2"/>
  <c r="B106" i="2"/>
  <c r="B107" i="2"/>
  <c r="B108" i="2"/>
  <c r="D108" i="2" s="1"/>
  <c r="B109" i="2"/>
  <c r="B110" i="2"/>
  <c r="B111" i="2"/>
  <c r="B112" i="2"/>
  <c r="B113" i="2"/>
  <c r="B114" i="2"/>
  <c r="B115" i="2"/>
  <c r="B116" i="2"/>
  <c r="D116" i="2" s="1"/>
  <c r="B117" i="2"/>
  <c r="B118" i="2"/>
  <c r="B119" i="2"/>
  <c r="B120" i="2"/>
  <c r="B121" i="2"/>
  <c r="B122" i="2"/>
  <c r="B123" i="2"/>
  <c r="B124" i="2"/>
  <c r="D124" i="2" s="1"/>
  <c r="B125" i="2"/>
  <c r="B126" i="2"/>
  <c r="B127" i="2"/>
  <c r="B128" i="2"/>
  <c r="B129" i="2"/>
  <c r="B130" i="2"/>
  <c r="B131" i="2"/>
  <c r="B132" i="2"/>
  <c r="D132" i="2" s="1"/>
  <c r="B133" i="2"/>
  <c r="B134" i="2"/>
  <c r="B135" i="2"/>
  <c r="B136" i="2"/>
  <c r="B137" i="2"/>
  <c r="B138" i="2"/>
  <c r="B139" i="2"/>
  <c r="B140" i="2"/>
  <c r="D140" i="2" s="1"/>
  <c r="B141" i="2"/>
  <c r="B142" i="2"/>
  <c r="B143" i="2"/>
  <c r="B144" i="2"/>
  <c r="B145" i="2"/>
  <c r="B146" i="2"/>
  <c r="B147" i="2"/>
  <c r="B148" i="2"/>
  <c r="D148" i="2" s="1"/>
  <c r="B149" i="2"/>
  <c r="B150" i="2"/>
  <c r="B151" i="2"/>
  <c r="B152" i="2"/>
  <c r="B153" i="2"/>
  <c r="B154" i="2"/>
  <c r="B155" i="2"/>
  <c r="B156" i="2"/>
  <c r="D156" i="2" s="1"/>
  <c r="B157" i="2"/>
  <c r="B158" i="2"/>
  <c r="B159" i="2"/>
  <c r="B160" i="2"/>
  <c r="B161" i="2"/>
  <c r="B162" i="2"/>
  <c r="B163" i="2"/>
  <c r="B164" i="2"/>
  <c r="D164" i="2" s="1"/>
  <c r="B165" i="2"/>
  <c r="B166" i="2"/>
  <c r="B167" i="2"/>
  <c r="B168" i="2"/>
  <c r="B169" i="2"/>
  <c r="B170" i="2"/>
  <c r="B171" i="2"/>
  <c r="B172" i="2"/>
  <c r="D172" i="2" s="1"/>
  <c r="B173" i="2"/>
  <c r="B174" i="2"/>
  <c r="B175" i="2"/>
  <c r="B176" i="2"/>
  <c r="B177" i="2"/>
  <c r="B178" i="2"/>
  <c r="B179" i="2"/>
  <c r="B180" i="2"/>
  <c r="D180" i="2" s="1"/>
  <c r="B181" i="2"/>
  <c r="B182" i="2"/>
  <c r="B183" i="2"/>
  <c r="B184" i="2"/>
  <c r="B185" i="2"/>
  <c r="B186" i="2"/>
  <c r="B187" i="2"/>
  <c r="B188" i="2"/>
  <c r="D188" i="2" s="1"/>
  <c r="B189" i="2"/>
  <c r="B190" i="2"/>
  <c r="B191" i="2"/>
  <c r="B192" i="2"/>
  <c r="B193" i="2"/>
  <c r="B194" i="2"/>
  <c r="B195" i="2"/>
  <c r="B196" i="2"/>
  <c r="D196" i="2" s="1"/>
  <c r="B197" i="2"/>
  <c r="B198" i="2"/>
  <c r="B199" i="2"/>
  <c r="B200" i="2"/>
  <c r="B201" i="2"/>
  <c r="B202" i="2"/>
  <c r="B203" i="2"/>
  <c r="B204" i="2"/>
  <c r="D204" i="2" s="1"/>
  <c r="B205" i="2"/>
  <c r="B206" i="2"/>
  <c r="B207" i="2"/>
  <c r="B208" i="2"/>
  <c r="B209" i="2"/>
  <c r="B210" i="2"/>
  <c r="B211" i="2"/>
  <c r="B212" i="2"/>
  <c r="D212" i="2" s="1"/>
  <c r="B213" i="2"/>
  <c r="B214" i="2"/>
  <c r="B215" i="2"/>
  <c r="B216" i="2"/>
  <c r="B217" i="2"/>
  <c r="B218" i="2"/>
  <c r="B219" i="2"/>
  <c r="B220" i="2"/>
  <c r="D220" i="2" s="1"/>
  <c r="B221" i="2"/>
  <c r="B222" i="2"/>
  <c r="B223" i="2"/>
  <c r="B224" i="2"/>
  <c r="B225" i="2"/>
  <c r="B226" i="2"/>
  <c r="B227" i="2"/>
  <c r="B228" i="2"/>
  <c r="D228" i="2" s="1"/>
  <c r="B229" i="2"/>
  <c r="B230" i="2"/>
  <c r="B231" i="2"/>
  <c r="B232" i="2"/>
  <c r="B233" i="2"/>
  <c r="B234" i="2"/>
  <c r="B235" i="2"/>
  <c r="B236" i="2"/>
  <c r="D236" i="2" s="1"/>
  <c r="B237" i="2"/>
  <c r="B238" i="2"/>
  <c r="B239" i="2"/>
  <c r="B240" i="2"/>
  <c r="B241" i="2"/>
  <c r="B242" i="2"/>
  <c r="B243" i="2"/>
  <c r="B244" i="2"/>
  <c r="D244" i="2" s="1"/>
  <c r="B245" i="2"/>
  <c r="B246" i="2"/>
  <c r="B247" i="2"/>
  <c r="B248" i="2"/>
  <c r="B249" i="2"/>
  <c r="B3" i="2"/>
  <c r="B4" i="2"/>
  <c r="B2" i="2"/>
  <c r="D92" i="2" l="1"/>
  <c r="B2" i="7"/>
  <c r="D248" i="2"/>
  <c r="D232" i="2"/>
  <c r="D224" i="2"/>
  <c r="D216" i="2"/>
  <c r="D208" i="2"/>
  <c r="D200" i="2"/>
  <c r="D192" i="2"/>
  <c r="D184" i="2"/>
  <c r="D176" i="2"/>
  <c r="D168" i="2"/>
  <c r="D160" i="2"/>
  <c r="D152" i="2"/>
  <c r="D144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24" i="2"/>
  <c r="D16" i="2"/>
  <c r="D8" i="2"/>
  <c r="D240" i="2"/>
  <c r="D247" i="2"/>
  <c r="D239" i="2"/>
  <c r="D235" i="2"/>
  <c r="D231" i="2"/>
  <c r="D227" i="2"/>
  <c r="D223" i="2"/>
  <c r="D219" i="2"/>
  <c r="D215" i="2"/>
  <c r="D211" i="2"/>
  <c r="D207" i="2"/>
  <c r="D203" i="2"/>
  <c r="D199" i="2"/>
  <c r="D195" i="2"/>
  <c r="D191" i="2"/>
  <c r="D187" i="2"/>
  <c r="D183" i="2"/>
  <c r="D179" i="2"/>
  <c r="D175" i="2"/>
  <c r="D171" i="2"/>
  <c r="D167" i="2"/>
  <c r="D163" i="2"/>
  <c r="D159" i="2"/>
  <c r="D155" i="2"/>
  <c r="D151" i="2"/>
  <c r="D147" i="2"/>
  <c r="D143" i="2"/>
  <c r="D139" i="2"/>
  <c r="D135" i="2"/>
  <c r="D131" i="2"/>
  <c r="D127" i="2"/>
  <c r="D123" i="2"/>
  <c r="D119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15" i="2"/>
  <c r="D11" i="2"/>
  <c r="D7" i="2"/>
  <c r="D243" i="2"/>
  <c r="D3" i="2"/>
  <c r="D249" i="2"/>
  <c r="D245" i="2"/>
  <c r="D241" i="2"/>
  <c r="D237" i="2"/>
  <c r="D233" i="2"/>
  <c r="D229" i="2"/>
  <c r="D225" i="2"/>
  <c r="D221" i="2"/>
  <c r="D217" i="2"/>
  <c r="D213" i="2"/>
  <c r="D209" i="2"/>
  <c r="D205" i="2"/>
  <c r="D201" i="2"/>
  <c r="D197" i="2"/>
  <c r="D193" i="2"/>
  <c r="D189" i="2"/>
  <c r="D185" i="2"/>
  <c r="D181" i="2"/>
  <c r="D177" i="2"/>
  <c r="D173" i="2"/>
  <c r="D169" i="2"/>
  <c r="D165" i="2"/>
  <c r="D161" i="2"/>
  <c r="D157" i="2"/>
  <c r="D153" i="2"/>
  <c r="D149" i="2"/>
  <c r="D145" i="2"/>
  <c r="D141" i="2"/>
  <c r="D137" i="2"/>
  <c r="D133" i="2"/>
  <c r="D129" i="2"/>
  <c r="D125" i="2"/>
  <c r="D121" i="2"/>
  <c r="D117" i="2"/>
  <c r="D113" i="2"/>
  <c r="D109" i="2"/>
  <c r="D105" i="2"/>
  <c r="D101" i="2"/>
  <c r="D97" i="2"/>
  <c r="D93" i="2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3" i="2"/>
  <c r="D9" i="2"/>
  <c r="D5" i="2"/>
  <c r="D246" i="2"/>
  <c r="D242" i="2"/>
  <c r="D238" i="2"/>
  <c r="D234" i="2"/>
  <c r="D230" i="2"/>
  <c r="D226" i="2"/>
  <c r="D222" i="2"/>
  <c r="D218" i="2"/>
  <c r="D214" i="2"/>
  <c r="D210" i="2"/>
  <c r="D206" i="2"/>
  <c r="D202" i="2"/>
  <c r="D198" i="2"/>
  <c r="D194" i="2"/>
  <c r="D190" i="2"/>
  <c r="D186" i="2"/>
  <c r="D182" i="2"/>
  <c r="D178" i="2"/>
  <c r="D174" i="2"/>
  <c r="D170" i="2"/>
  <c r="D166" i="2"/>
  <c r="D162" i="2"/>
  <c r="D158" i="2"/>
  <c r="D154" i="2"/>
  <c r="D150" i="2"/>
  <c r="D146" i="2"/>
  <c r="D142" i="2"/>
  <c r="D138" i="2"/>
  <c r="D134" i="2"/>
  <c r="D130" i="2"/>
  <c r="D126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0" i="2"/>
  <c r="D6" i="2"/>
  <c r="D4" i="2"/>
  <c r="D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F1" i="2" l="1"/>
</calcChain>
</file>

<file path=xl/sharedStrings.xml><?xml version="1.0" encoding="utf-8"?>
<sst xmlns="http://schemas.openxmlformats.org/spreadsheetml/2006/main" count="236" uniqueCount="137">
  <si>
    <t>Q19</t>
  </si>
  <si>
    <t>Q22</t>
  </si>
  <si>
    <t>Q24</t>
  </si>
  <si>
    <t>Reference</t>
  </si>
  <si>
    <t>Topic</t>
  </si>
  <si>
    <t>Q</t>
  </si>
  <si>
    <t>Actual</t>
  </si>
  <si>
    <t>%</t>
  </si>
  <si>
    <t>Insert reference in D1</t>
  </si>
  <si>
    <t>Max</t>
  </si>
  <si>
    <t>Q06</t>
  </si>
  <si>
    <t>Q18</t>
  </si>
  <si>
    <t>CALCULATOR</t>
  </si>
  <si>
    <t>NON CALCULATOR</t>
  </si>
  <si>
    <t>Q20</t>
  </si>
  <si>
    <t>Q13</t>
  </si>
  <si>
    <t>Q05</t>
  </si>
  <si>
    <t>Q25</t>
  </si>
  <si>
    <t>(Non Calc) Student Name</t>
  </si>
  <si>
    <t>(Calc) Student Name</t>
  </si>
  <si>
    <t xml:space="preserve">Example Student </t>
  </si>
  <si>
    <t>Q08</t>
  </si>
  <si>
    <t>Q21</t>
  </si>
  <si>
    <t>Vectors</t>
  </si>
  <si>
    <t>Q09</t>
  </si>
  <si>
    <t>Non Calculator</t>
  </si>
  <si>
    <t>Calculator</t>
  </si>
  <si>
    <t xml:space="preserve">Total </t>
  </si>
  <si>
    <t>Q03</t>
  </si>
  <si>
    <t>Q16</t>
  </si>
  <si>
    <t>Simultaneous equations</t>
  </si>
  <si>
    <t>Q04</t>
  </si>
  <si>
    <t>Questions / Name</t>
  </si>
  <si>
    <t>Match?</t>
  </si>
  <si>
    <t>INDEX</t>
  </si>
  <si>
    <t>NCalc Data</t>
  </si>
  <si>
    <t>Calc Data</t>
  </si>
  <si>
    <t>Student Reference</t>
  </si>
  <si>
    <t>Analysis</t>
  </si>
  <si>
    <t>Hidden</t>
  </si>
  <si>
    <t>Q02a</t>
  </si>
  <si>
    <t>Q02b</t>
  </si>
  <si>
    <t>Rotations</t>
  </si>
  <si>
    <t>Q18a</t>
  </si>
  <si>
    <t>Q18b</t>
  </si>
  <si>
    <t>Pythagoras' Theorem</t>
  </si>
  <si>
    <t>Q16a</t>
  </si>
  <si>
    <t>Q16b</t>
  </si>
  <si>
    <t>Grade Boundaries</t>
  </si>
  <si>
    <t>Q14</t>
  </si>
  <si>
    <t>Q15a</t>
  </si>
  <si>
    <t>Q15b</t>
  </si>
  <si>
    <t>Total Marks</t>
  </si>
  <si>
    <t>Sheet1</t>
  </si>
  <si>
    <t>Questionnaires</t>
  </si>
  <si>
    <t>Q03a</t>
  </si>
  <si>
    <t>Q03b</t>
  </si>
  <si>
    <t>Scatter graphs</t>
  </si>
  <si>
    <t>Best Value</t>
  </si>
  <si>
    <t>Q07a</t>
  </si>
  <si>
    <t>Q07b</t>
  </si>
  <si>
    <t>Q11a</t>
  </si>
  <si>
    <t>Q11b</t>
  </si>
  <si>
    <t>Q12</t>
  </si>
  <si>
    <t>Q17</t>
  </si>
  <si>
    <t>Q19a</t>
  </si>
  <si>
    <t>Reverse percentages</t>
  </si>
  <si>
    <t>Q19b</t>
  </si>
  <si>
    <t>Quadratic formula</t>
  </si>
  <si>
    <t>Nov 2015 (H)</t>
  </si>
  <si>
    <t>Q01</t>
  </si>
  <si>
    <t>Q02c</t>
  </si>
  <si>
    <t>Q02d</t>
  </si>
  <si>
    <t>Convert between metric area measures</t>
  </si>
  <si>
    <t>Q07</t>
  </si>
  <si>
    <t>Q10a</t>
  </si>
  <si>
    <t>Q10b</t>
  </si>
  <si>
    <t>Q11c</t>
  </si>
  <si>
    <t>Q11d</t>
  </si>
  <si>
    <t>Q13a</t>
  </si>
  <si>
    <t>Q13b</t>
  </si>
  <si>
    <t>Q14a</t>
  </si>
  <si>
    <t>Q14b</t>
  </si>
  <si>
    <t>Q18c</t>
  </si>
  <si>
    <t>Q23a</t>
  </si>
  <si>
    <t>Q23b</t>
  </si>
  <si>
    <t xml:space="preserve">Stem &amp; Leaf </t>
  </si>
  <si>
    <t>Q02i</t>
  </si>
  <si>
    <t>Use one calculation to find the answer to another</t>
  </si>
  <si>
    <t>Q02ii</t>
  </si>
  <si>
    <t>Q04a</t>
  </si>
  <si>
    <t>Q04b</t>
  </si>
  <si>
    <t>Q10c</t>
  </si>
  <si>
    <t>Q10d</t>
  </si>
  <si>
    <t>Q10e</t>
  </si>
  <si>
    <t>Q12a</t>
  </si>
  <si>
    <t>Q12b</t>
  </si>
  <si>
    <t>Q12c</t>
  </si>
  <si>
    <t>Q15c</t>
  </si>
  <si>
    <t>Q21a</t>
  </si>
  <si>
    <t>Q21b</t>
  </si>
  <si>
    <t xml:space="preserve">Percentages in real-life contxt </t>
  </si>
  <si>
    <t>Sequences and nth term</t>
  </si>
  <si>
    <t>Probability from a table</t>
  </si>
  <si>
    <t>Proportion - Recipe</t>
  </si>
  <si>
    <t>Angle facts - parallel lines</t>
  </si>
  <si>
    <t>Two way tables</t>
  </si>
  <si>
    <t>Volume</t>
  </si>
  <si>
    <t xml:space="preserve">Expand and simplify / Factorising </t>
  </si>
  <si>
    <t>Bearings / Speed, distance and time</t>
  </si>
  <si>
    <t>Plotting quadratic graphs</t>
  </si>
  <si>
    <t>Means</t>
  </si>
  <si>
    <t>Angles in polygons</t>
  </si>
  <si>
    <t>Cumulative frequency graphs</t>
  </si>
  <si>
    <t>Forming &amp; solving equations - perimeter</t>
  </si>
  <si>
    <t>Surds</t>
  </si>
  <si>
    <t>Cones and spheres</t>
  </si>
  <si>
    <t>Algebraic fractions / rearranging equations</t>
  </si>
  <si>
    <t>Circle theorems</t>
  </si>
  <si>
    <t>Forming &amp; solving equations</t>
  </si>
  <si>
    <t>Rates of change</t>
  </si>
  <si>
    <t>Fractions &amp; percentages</t>
  </si>
  <si>
    <t>Perpendicular bisector</t>
  </si>
  <si>
    <t>Distance - time graphs</t>
  </si>
  <si>
    <t>Solving equations/ Indices/ Rearranging</t>
  </si>
  <si>
    <t>Linear Inequalities / Regions</t>
  </si>
  <si>
    <t>Circle theorems / Trigonometry</t>
  </si>
  <si>
    <t>Standard form</t>
  </si>
  <si>
    <t xml:space="preserve">Equation of a straight line </t>
  </si>
  <si>
    <t>Box Plots</t>
  </si>
  <si>
    <t>Upper and Lower bounds</t>
  </si>
  <si>
    <t>Arcs and sectors</t>
  </si>
  <si>
    <t xml:space="preserve">Sampling </t>
  </si>
  <si>
    <t>Transforming functions</t>
  </si>
  <si>
    <t>Sine &amp; Cosine rule</t>
  </si>
  <si>
    <t xml:space="preserve">Conditional probability </t>
  </si>
  <si>
    <t>A* = 167, A = 135, B = 98, C =2, D = 31, E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</si>
</sst>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u/>
      <sz val="10"/>
      <color indexed="12"/>
      <name val="Verdana"/>
      <family val="2"/>
    </font>
    <font>
      <u/>
      <sz val="12"/>
      <color indexed="12"/>
      <name val="Verdana"/>
      <family val="2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9" applyNumberFormat="0" applyAlignment="0" applyProtection="0"/>
    <xf numFmtId="0" fontId="11" fillId="8" borderId="10" applyNumberFormat="0" applyAlignment="0" applyProtection="0"/>
    <xf numFmtId="0" fontId="12" fillId="8" borderId="9" applyNumberFormat="0" applyAlignment="0" applyProtection="0"/>
    <xf numFmtId="0" fontId="13" fillId="0" borderId="11" applyNumberFormat="0" applyFill="0" applyAlignment="0" applyProtection="0"/>
    <xf numFmtId="0" fontId="14" fillId="9" borderId="12" applyNumberFormat="0" applyAlignment="0" applyProtection="0"/>
    <xf numFmtId="0" fontId="15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9" applyNumberFormat="0" applyAlignment="0" applyProtection="0"/>
    <xf numFmtId="0" fontId="14" fillId="9" borderId="1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9" applyNumberFormat="0" applyAlignment="0" applyProtection="0"/>
    <xf numFmtId="0" fontId="13" fillId="0" borderId="11" applyNumberFormat="0" applyFill="0" applyAlignment="0" applyProtection="0"/>
    <xf numFmtId="0" fontId="9" fillId="6" borderId="0" applyNumberFormat="0" applyBorder="0" applyAlignment="0" applyProtection="0"/>
    <xf numFmtId="0" fontId="1" fillId="10" borderId="13" applyNumberFormat="0" applyFont="0" applyAlignment="0" applyProtection="0"/>
    <xf numFmtId="0" fontId="11" fillId="8" borderId="10" applyNumberFormat="0" applyAlignment="0" applyProtection="0"/>
    <xf numFmtId="0" fontId="3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35" borderId="0" xfId="43" applyFill="1"/>
    <xf numFmtId="0" fontId="22" fillId="35" borderId="0" xfId="43" applyFont="1" applyFill="1"/>
    <xf numFmtId="0" fontId="24" fillId="35" borderId="0" xfId="44" applyFont="1" applyFill="1" applyAlignment="1" applyProtection="1"/>
    <xf numFmtId="0" fontId="23" fillId="35" borderId="0" xfId="44" applyFill="1" applyAlignment="1" applyProtection="1"/>
    <xf numFmtId="0" fontId="23" fillId="0" borderId="0" xfId="44" applyAlignment="1" applyProtection="1"/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44" applyBorder="1" applyAlignment="1" applyProtection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9" fontId="0" fillId="0" borderId="0" xfId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9" fontId="0" fillId="0" borderId="21" xfId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9" fontId="0" fillId="0" borderId="27" xfId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9" fontId="0" fillId="0" borderId="24" xfId="1" applyFont="1" applyBorder="1" applyAlignment="1">
      <alignment horizontal="right" vertical="center"/>
    </xf>
    <xf numFmtId="9" fontId="0" fillId="0" borderId="18" xfId="1" applyFont="1" applyBorder="1" applyAlignment="1">
      <alignment horizontal="right" vertical="center"/>
    </xf>
    <xf numFmtId="9" fontId="0" fillId="0" borderId="21" xfId="1" applyFont="1" applyBorder="1" applyAlignment="1">
      <alignment horizontal="right" vertical="center"/>
    </xf>
    <xf numFmtId="9" fontId="0" fillId="0" borderId="27" xfId="1" applyFont="1" applyBorder="1" applyAlignment="1">
      <alignment horizontal="right" vertical="center"/>
    </xf>
  </cellXfs>
  <cellStyles count="86">
    <cellStyle name="20% - Accent1" xfId="20" builtinId="30" customBuiltin="1"/>
    <cellStyle name="20% - Accent1 2" xfId="45"/>
    <cellStyle name="20% - Accent2" xfId="24" builtinId="34" customBuiltin="1"/>
    <cellStyle name="20% - Accent2 2" xfId="46"/>
    <cellStyle name="20% - Accent3" xfId="28" builtinId="38" customBuiltin="1"/>
    <cellStyle name="20% - Accent3 2" xfId="47"/>
    <cellStyle name="20% - Accent4" xfId="32" builtinId="42" customBuiltin="1"/>
    <cellStyle name="20% - Accent4 2" xfId="48"/>
    <cellStyle name="20% - Accent5" xfId="36" builtinId="46" customBuiltin="1"/>
    <cellStyle name="20% - Accent5 2" xfId="49"/>
    <cellStyle name="20% - Accent6" xfId="40" builtinId="50" customBuiltin="1"/>
    <cellStyle name="20% - Accent6 2" xfId="50"/>
    <cellStyle name="40% - Accent1" xfId="21" builtinId="31" customBuiltin="1"/>
    <cellStyle name="40% - Accent1 2" xfId="51"/>
    <cellStyle name="40% - Accent2" xfId="25" builtinId="35" customBuiltin="1"/>
    <cellStyle name="40% - Accent2 2" xfId="52"/>
    <cellStyle name="40% - Accent3" xfId="29" builtinId="39" customBuiltin="1"/>
    <cellStyle name="40% - Accent3 2" xfId="53"/>
    <cellStyle name="40% - Accent4" xfId="33" builtinId="43" customBuiltin="1"/>
    <cellStyle name="40% - Accent4 2" xfId="54"/>
    <cellStyle name="40% - Accent5" xfId="37" builtinId="47" customBuiltin="1"/>
    <cellStyle name="40% - Accent5 2" xfId="55"/>
    <cellStyle name="40% - Accent6" xfId="41" builtinId="51" customBuiltin="1"/>
    <cellStyle name="40% - Accent6 2" xfId="56"/>
    <cellStyle name="60% - Accent1" xfId="22" builtinId="32" customBuiltin="1"/>
    <cellStyle name="60% - Accent1 2" xfId="57"/>
    <cellStyle name="60% - Accent2" xfId="26" builtinId="36" customBuiltin="1"/>
    <cellStyle name="60% - Accent2 2" xfId="58"/>
    <cellStyle name="60% - Accent3" xfId="30" builtinId="40" customBuiltin="1"/>
    <cellStyle name="60% - Accent3 2" xfId="59"/>
    <cellStyle name="60% - Accent4" xfId="34" builtinId="44" customBuiltin="1"/>
    <cellStyle name="60% - Accent4 2" xfId="60"/>
    <cellStyle name="60% - Accent5" xfId="38" builtinId="48" customBuiltin="1"/>
    <cellStyle name="60% - Accent5 2" xfId="61"/>
    <cellStyle name="60% - Accent6" xfId="42" builtinId="52" customBuiltin="1"/>
    <cellStyle name="60% - Accent6 2" xfId="62"/>
    <cellStyle name="Accent1" xfId="19" builtinId="29" customBuiltin="1"/>
    <cellStyle name="Accent1 2" xfId="63"/>
    <cellStyle name="Accent2" xfId="23" builtinId="33" customBuiltin="1"/>
    <cellStyle name="Accent2 2" xfId="64"/>
    <cellStyle name="Accent3" xfId="27" builtinId="37" customBuiltin="1"/>
    <cellStyle name="Accent3 2" xfId="65"/>
    <cellStyle name="Accent4" xfId="31" builtinId="41" customBuiltin="1"/>
    <cellStyle name="Accent4 2" xfId="66"/>
    <cellStyle name="Accent5" xfId="35" builtinId="45" customBuiltin="1"/>
    <cellStyle name="Accent5 2" xfId="67"/>
    <cellStyle name="Accent6" xfId="39" builtinId="49" customBuiltin="1"/>
    <cellStyle name="Accent6 2" xfId="68"/>
    <cellStyle name="Bad" xfId="8" builtinId="27" customBuiltin="1"/>
    <cellStyle name="Bad 2" xfId="69"/>
    <cellStyle name="Calculation" xfId="12" builtinId="22" customBuiltin="1"/>
    <cellStyle name="Calculation 2" xfId="70"/>
    <cellStyle name="Check Cell" xfId="14" builtinId="23" customBuiltin="1"/>
    <cellStyle name="Check Cell 2" xfId="71"/>
    <cellStyle name="Explanatory Text" xfId="17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Hyperlink" xfId="44" builtinId="8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43"/>
    <cellStyle name="Note" xfId="16" builtinId="10" customBuiltin="1"/>
    <cellStyle name="Note 2" xfId="81"/>
    <cellStyle name="Output" xfId="11" builtinId="21" customBuiltin="1"/>
    <cellStyle name="Output 2" xfId="82"/>
    <cellStyle name="Percent" xfId="1" builtinId="5"/>
    <cellStyle name="Title" xfId="2" builtinId="15" customBuiltin="1"/>
    <cellStyle name="Title 2" xfId="83"/>
    <cellStyle name="Total" xfId="18" builtinId="25" customBuiltin="1"/>
    <cellStyle name="Total 2" xfId="84"/>
    <cellStyle name="Warning Text" xfId="15" builtinId="11" customBuiltin="1"/>
    <cellStyle name="Warning Text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2" name="Picture 1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6650" y="371475"/>
          <a:ext cx="1152525" cy="2246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6650" y="371475"/>
          <a:ext cx="1152525" cy="2246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4" name="Picture 3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6650" y="381000"/>
          <a:ext cx="1152525" cy="2246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5" name="Picture 4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6650" y="381000"/>
          <a:ext cx="1152525" cy="2246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6" name="Picture 5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6650" y="381000"/>
          <a:ext cx="1152525" cy="2246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7" name="Picture 6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6650" y="381000"/>
          <a:ext cx="1152525" cy="224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ustmaths.co.uk/Users/paul.pavlou/Documents/Resources/Various%20Number%20Games%20-%20For%20Others%20(201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ooseClass"/>
      <sheetName val="Class Lists"/>
      <sheetName val="Name Generator"/>
      <sheetName val="Multiply"/>
      <sheetName val="Multiply Settings"/>
      <sheetName val="Count to 100"/>
      <sheetName val="Count to any number"/>
      <sheetName val="Rounding"/>
      <sheetName val="Sig Fig"/>
      <sheetName val="Neg Numbers"/>
      <sheetName val="Neg All Ops"/>
      <sheetName val="Neg Numbers settings"/>
      <sheetName val="nth term +ve"/>
      <sheetName val="Sequence from +ve nth term"/>
      <sheetName val="Grid multiplication"/>
      <sheetName val="Simplifying Ratios"/>
      <sheetName val="Simplify Fractions"/>
      <sheetName val="Mixed Number"/>
      <sheetName val="Improper Fraction"/>
      <sheetName val="Random operation (2 names)"/>
      <sheetName val="2 part ratio"/>
      <sheetName val="% Of"/>
      <sheetName val="X=, Y= (intercept)"/>
      <sheetName val="Parallel"/>
      <sheetName val="Trial &amp; Improve"/>
      <sheetName val="Trial &amp; Improve (2)"/>
      <sheetName val="Trial &amp; Improve (3)"/>
      <sheetName val="Circle Parts"/>
      <sheetName val="Trig"/>
      <sheetName val="Indices"/>
      <sheetName val="Indices No negs"/>
      <sheetName val="Substitution"/>
      <sheetName val="Colour Card (for dev)"/>
    </sheetNames>
    <sheetDataSet>
      <sheetData sheetId="0"/>
      <sheetData sheetId="1">
        <row r="18">
          <cell r="D18" t="str">
            <v>11RE</v>
          </cell>
        </row>
      </sheetData>
      <sheetData sheetId="2">
        <row r="6">
          <cell r="D6" t="str">
            <v>Number</v>
          </cell>
          <cell r="E6" t="str">
            <v>Name</v>
          </cell>
          <cell r="G6" t="str">
            <v>Number</v>
          </cell>
          <cell r="H6" t="str">
            <v>Name</v>
          </cell>
          <cell r="J6" t="str">
            <v>Number</v>
          </cell>
          <cell r="K6" t="str">
            <v>Name</v>
          </cell>
          <cell r="M6" t="str">
            <v>Number</v>
          </cell>
          <cell r="N6" t="str">
            <v>Name</v>
          </cell>
          <cell r="P6" t="str">
            <v>Number</v>
          </cell>
          <cell r="Q6" t="str">
            <v>Name</v>
          </cell>
          <cell r="S6" t="str">
            <v>Number</v>
          </cell>
          <cell r="T6" t="str">
            <v>Name</v>
          </cell>
          <cell r="V6" t="str">
            <v>Number</v>
          </cell>
          <cell r="W6" t="str">
            <v>Name</v>
          </cell>
          <cell r="Y6" t="str">
            <v>Number</v>
          </cell>
          <cell r="Z6" t="str">
            <v>Name</v>
          </cell>
          <cell r="AB6" t="str">
            <v>Number</v>
          </cell>
          <cell r="AC6" t="str">
            <v>Name</v>
          </cell>
        </row>
        <row r="7">
          <cell r="D7">
            <v>1</v>
          </cell>
          <cell r="E7" t="str">
            <v>Elys</v>
          </cell>
          <cell r="G7">
            <v>1</v>
          </cell>
          <cell r="H7" t="str">
            <v>Kieran</v>
          </cell>
          <cell r="J7">
            <v>1</v>
          </cell>
          <cell r="K7" t="str">
            <v>Colby</v>
          </cell>
          <cell r="M7">
            <v>1</v>
          </cell>
          <cell r="N7" t="str">
            <v>Megan</v>
          </cell>
          <cell r="P7">
            <v>1</v>
          </cell>
          <cell r="Q7" t="str">
            <v>Emily O</v>
          </cell>
          <cell r="S7">
            <v>1</v>
          </cell>
          <cell r="T7" t="str">
            <v>Liam</v>
          </cell>
          <cell r="V7">
            <v>1</v>
          </cell>
          <cell r="Y7">
            <v>1</v>
          </cell>
          <cell r="AB7">
            <v>1</v>
          </cell>
        </row>
        <row r="8">
          <cell r="D8">
            <v>2</v>
          </cell>
          <cell r="E8" t="str">
            <v>Daisy</v>
          </cell>
          <cell r="G8">
            <v>2</v>
          </cell>
          <cell r="H8" t="str">
            <v>Emily</v>
          </cell>
          <cell r="J8">
            <v>2</v>
          </cell>
          <cell r="K8" t="str">
            <v>Al</v>
          </cell>
          <cell r="M8">
            <v>2</v>
          </cell>
          <cell r="N8" t="str">
            <v>Jackie</v>
          </cell>
          <cell r="P8">
            <v>2</v>
          </cell>
          <cell r="Q8" t="str">
            <v>Emily K</v>
          </cell>
          <cell r="S8">
            <v>2</v>
          </cell>
          <cell r="T8" t="str">
            <v>Herbie</v>
          </cell>
          <cell r="V8" t="str">
            <v/>
          </cell>
          <cell r="Y8" t="str">
            <v/>
          </cell>
          <cell r="AB8" t="str">
            <v/>
          </cell>
        </row>
        <row r="9">
          <cell r="D9">
            <v>3</v>
          </cell>
          <cell r="E9" t="str">
            <v>Lewis</v>
          </cell>
          <cell r="G9">
            <v>3</v>
          </cell>
          <cell r="H9" t="str">
            <v>Jacob</v>
          </cell>
          <cell r="J9">
            <v>3</v>
          </cell>
          <cell r="K9" t="str">
            <v>Hannah</v>
          </cell>
          <cell r="M9">
            <v>3</v>
          </cell>
          <cell r="N9" t="str">
            <v>Rachel</v>
          </cell>
          <cell r="P9">
            <v>3</v>
          </cell>
          <cell r="Q9" t="str">
            <v>Isa</v>
          </cell>
          <cell r="S9">
            <v>3</v>
          </cell>
          <cell r="T9" t="str">
            <v>Harry</v>
          </cell>
          <cell r="V9" t="str">
            <v/>
          </cell>
          <cell r="Y9" t="str">
            <v/>
          </cell>
          <cell r="AB9" t="str">
            <v/>
          </cell>
        </row>
        <row r="10">
          <cell r="D10">
            <v>4</v>
          </cell>
          <cell r="E10" t="str">
            <v>Brandon D</v>
          </cell>
          <cell r="G10">
            <v>4</v>
          </cell>
          <cell r="H10" t="str">
            <v>Max</v>
          </cell>
          <cell r="J10">
            <v>4</v>
          </cell>
          <cell r="K10" t="str">
            <v>Byron</v>
          </cell>
          <cell r="M10">
            <v>4</v>
          </cell>
          <cell r="N10" t="str">
            <v>Aleasha</v>
          </cell>
          <cell r="P10">
            <v>4</v>
          </cell>
          <cell r="Q10" t="str">
            <v>Chris</v>
          </cell>
          <cell r="S10">
            <v>4</v>
          </cell>
          <cell r="T10" t="str">
            <v>Chloe</v>
          </cell>
          <cell r="V10" t="str">
            <v/>
          </cell>
          <cell r="Y10" t="str">
            <v/>
          </cell>
          <cell r="AB10" t="str">
            <v/>
          </cell>
        </row>
        <row r="11">
          <cell r="D11">
            <v>5</v>
          </cell>
          <cell r="E11" t="str">
            <v>Blake</v>
          </cell>
          <cell r="G11">
            <v>5</v>
          </cell>
          <cell r="H11" t="str">
            <v>Ellen</v>
          </cell>
          <cell r="J11">
            <v>5</v>
          </cell>
          <cell r="K11" t="str">
            <v>James</v>
          </cell>
          <cell r="M11">
            <v>5</v>
          </cell>
          <cell r="N11" t="str">
            <v>Georgia</v>
          </cell>
          <cell r="P11">
            <v>5</v>
          </cell>
          <cell r="Q11" t="str">
            <v>Max</v>
          </cell>
          <cell r="S11">
            <v>5</v>
          </cell>
          <cell r="T11" t="str">
            <v>Logan</v>
          </cell>
          <cell r="V11" t="str">
            <v/>
          </cell>
          <cell r="Y11" t="str">
            <v/>
          </cell>
          <cell r="AB11" t="str">
            <v/>
          </cell>
        </row>
        <row r="12">
          <cell r="D12">
            <v>6</v>
          </cell>
          <cell r="E12" t="str">
            <v>Nicola</v>
          </cell>
          <cell r="G12">
            <v>6</v>
          </cell>
          <cell r="H12" t="str">
            <v>Mason</v>
          </cell>
          <cell r="J12">
            <v>6</v>
          </cell>
          <cell r="K12" t="str">
            <v>Chris</v>
          </cell>
          <cell r="M12">
            <v>6</v>
          </cell>
          <cell r="N12" t="str">
            <v>Bayley</v>
          </cell>
          <cell r="P12">
            <v>6</v>
          </cell>
          <cell r="Q12" t="str">
            <v>Annie</v>
          </cell>
          <cell r="S12">
            <v>6</v>
          </cell>
          <cell r="T12" t="str">
            <v>Krystal-Rose</v>
          </cell>
          <cell r="V12" t="str">
            <v/>
          </cell>
          <cell r="Y12" t="str">
            <v/>
          </cell>
          <cell r="AB12" t="str">
            <v/>
          </cell>
        </row>
        <row r="13">
          <cell r="D13">
            <v>7</v>
          </cell>
          <cell r="E13" t="str">
            <v>Edward</v>
          </cell>
          <cell r="G13">
            <v>7</v>
          </cell>
          <cell r="H13" t="str">
            <v>Gina</v>
          </cell>
          <cell r="J13">
            <v>7</v>
          </cell>
          <cell r="K13" t="str">
            <v>Chloe</v>
          </cell>
          <cell r="M13">
            <v>7</v>
          </cell>
          <cell r="N13" t="str">
            <v>Kayleigh</v>
          </cell>
          <cell r="P13">
            <v>7</v>
          </cell>
          <cell r="Q13" t="str">
            <v>Danya</v>
          </cell>
          <cell r="S13">
            <v>7</v>
          </cell>
          <cell r="T13" t="str">
            <v>Reece</v>
          </cell>
          <cell r="V13" t="str">
            <v/>
          </cell>
          <cell r="Y13" t="str">
            <v/>
          </cell>
          <cell r="AB13" t="str">
            <v/>
          </cell>
        </row>
        <row r="14">
          <cell r="D14">
            <v>8</v>
          </cell>
          <cell r="E14" t="str">
            <v>Liam</v>
          </cell>
          <cell r="G14">
            <v>8</v>
          </cell>
          <cell r="H14" t="str">
            <v>Kirst</v>
          </cell>
          <cell r="J14">
            <v>8</v>
          </cell>
          <cell r="K14" t="str">
            <v>Caitlyn</v>
          </cell>
          <cell r="M14">
            <v>8</v>
          </cell>
          <cell r="N14" t="str">
            <v>Zara</v>
          </cell>
          <cell r="P14">
            <v>8</v>
          </cell>
          <cell r="Q14" t="str">
            <v>Siobhan</v>
          </cell>
          <cell r="S14">
            <v>8</v>
          </cell>
          <cell r="T14" t="str">
            <v>Lewis</v>
          </cell>
          <cell r="V14" t="str">
            <v/>
          </cell>
          <cell r="Y14" t="str">
            <v/>
          </cell>
          <cell r="AB14" t="str">
            <v/>
          </cell>
        </row>
        <row r="15">
          <cell r="D15">
            <v>9</v>
          </cell>
          <cell r="E15" t="str">
            <v>Chelsea</v>
          </cell>
          <cell r="G15">
            <v>9</v>
          </cell>
          <cell r="H15" t="str">
            <v>Amelia</v>
          </cell>
          <cell r="J15">
            <v>9</v>
          </cell>
          <cell r="K15" t="str">
            <v>Robert</v>
          </cell>
          <cell r="M15">
            <v>9</v>
          </cell>
          <cell r="N15" t="str">
            <v>Nicole</v>
          </cell>
          <cell r="P15">
            <v>9</v>
          </cell>
          <cell r="Q15" t="str">
            <v>Lucy</v>
          </cell>
          <cell r="S15">
            <v>9</v>
          </cell>
          <cell r="T15" t="str">
            <v>Jamie</v>
          </cell>
          <cell r="V15" t="str">
            <v/>
          </cell>
          <cell r="Y15" t="str">
            <v/>
          </cell>
          <cell r="AB15" t="str">
            <v/>
          </cell>
        </row>
        <row r="16">
          <cell r="B16" t="str">
            <v>11RE</v>
          </cell>
          <cell r="D16">
            <v>10</v>
          </cell>
          <cell r="E16" t="str">
            <v>Lewis</v>
          </cell>
          <cell r="G16">
            <v>10</v>
          </cell>
          <cell r="H16" t="str">
            <v>Tamara</v>
          </cell>
          <cell r="J16">
            <v>10</v>
          </cell>
          <cell r="K16" t="str">
            <v>Tom L</v>
          </cell>
          <cell r="M16">
            <v>10</v>
          </cell>
          <cell r="N16" t="str">
            <v>Ben</v>
          </cell>
          <cell r="P16">
            <v>10</v>
          </cell>
          <cell r="Q16" t="str">
            <v>Kiera</v>
          </cell>
          <cell r="S16">
            <v>10</v>
          </cell>
          <cell r="T16" t="str">
            <v>Megan</v>
          </cell>
          <cell r="V16" t="str">
            <v/>
          </cell>
          <cell r="Y16" t="str">
            <v/>
          </cell>
          <cell r="AB16" t="str">
            <v/>
          </cell>
        </row>
        <row r="17">
          <cell r="B17" t="str">
            <v>Sarah</v>
          </cell>
          <cell r="D17">
            <v>11</v>
          </cell>
          <cell r="E17" t="str">
            <v>Jamie</v>
          </cell>
          <cell r="G17">
            <v>11</v>
          </cell>
          <cell r="H17" t="str">
            <v>Andrew</v>
          </cell>
          <cell r="J17">
            <v>11</v>
          </cell>
          <cell r="K17" t="str">
            <v>Harry</v>
          </cell>
          <cell r="M17">
            <v>11</v>
          </cell>
          <cell r="N17" t="str">
            <v>Jack</v>
          </cell>
          <cell r="P17">
            <v>11</v>
          </cell>
          <cell r="Q17" t="str">
            <v>Steven</v>
          </cell>
          <cell r="S17">
            <v>11</v>
          </cell>
          <cell r="T17" t="str">
            <v>James</v>
          </cell>
          <cell r="V17" t="str">
            <v/>
          </cell>
          <cell r="Y17" t="str">
            <v/>
          </cell>
          <cell r="AB17" t="str">
            <v/>
          </cell>
        </row>
        <row r="18">
          <cell r="B18" t="str">
            <v>Lydia</v>
          </cell>
          <cell r="D18">
            <v>12</v>
          </cell>
          <cell r="E18" t="str">
            <v>Amy</v>
          </cell>
          <cell r="G18">
            <v>12</v>
          </cell>
          <cell r="H18" t="str">
            <v>Nathan</v>
          </cell>
          <cell r="J18">
            <v>12</v>
          </cell>
          <cell r="K18" t="str">
            <v>Tom S</v>
          </cell>
          <cell r="M18">
            <v>12</v>
          </cell>
          <cell r="N18" t="str">
            <v>Tom</v>
          </cell>
          <cell r="P18">
            <v>12</v>
          </cell>
          <cell r="Q18" t="str">
            <v>Callum</v>
          </cell>
          <cell r="S18">
            <v>12</v>
          </cell>
          <cell r="T18" t="str">
            <v>Lauren</v>
          </cell>
          <cell r="V18" t="str">
            <v/>
          </cell>
          <cell r="Y18" t="str">
            <v/>
          </cell>
          <cell r="AB18" t="str">
            <v/>
          </cell>
        </row>
        <row r="19">
          <cell r="D19">
            <v>13</v>
          </cell>
          <cell r="E19" t="str">
            <v>Martin</v>
          </cell>
          <cell r="G19">
            <v>13</v>
          </cell>
          <cell r="H19" t="str">
            <v>Jennifer</v>
          </cell>
          <cell r="J19">
            <v>13</v>
          </cell>
          <cell r="K19" t="str">
            <v>Sam</v>
          </cell>
          <cell r="M19">
            <v>13</v>
          </cell>
          <cell r="N19" t="str">
            <v>Sam F</v>
          </cell>
          <cell r="P19">
            <v>13</v>
          </cell>
          <cell r="Q19" t="str">
            <v>Chloe</v>
          </cell>
          <cell r="S19">
            <v>13</v>
          </cell>
          <cell r="T19" t="str">
            <v>Monica</v>
          </cell>
          <cell r="V19" t="str">
            <v/>
          </cell>
          <cell r="Y19" t="str">
            <v/>
          </cell>
          <cell r="AB19" t="str">
            <v/>
          </cell>
        </row>
        <row r="20">
          <cell r="D20">
            <v>14</v>
          </cell>
          <cell r="E20" t="str">
            <v>John</v>
          </cell>
          <cell r="G20">
            <v>14</v>
          </cell>
          <cell r="H20" t="str">
            <v>Nicole</v>
          </cell>
          <cell r="J20">
            <v>14</v>
          </cell>
          <cell r="K20" t="str">
            <v>Tibi</v>
          </cell>
          <cell r="M20">
            <v>14</v>
          </cell>
          <cell r="N20" t="str">
            <v>Jade</v>
          </cell>
          <cell r="P20">
            <v>14</v>
          </cell>
          <cell r="Q20" t="str">
            <v>Danielle</v>
          </cell>
          <cell r="S20">
            <v>14</v>
          </cell>
          <cell r="T20" t="str">
            <v>Jake</v>
          </cell>
          <cell r="V20" t="str">
            <v/>
          </cell>
          <cell r="Y20" t="str">
            <v/>
          </cell>
          <cell r="AB20" t="str">
            <v/>
          </cell>
        </row>
        <row r="21">
          <cell r="D21">
            <v>15</v>
          </cell>
          <cell r="E21" t="str">
            <v>Claire</v>
          </cell>
          <cell r="G21">
            <v>15</v>
          </cell>
          <cell r="H21" t="str">
            <v>Hayley</v>
          </cell>
          <cell r="J21">
            <v>15</v>
          </cell>
          <cell r="K21" t="str">
            <v>Megan</v>
          </cell>
          <cell r="M21">
            <v>15</v>
          </cell>
          <cell r="N21" t="str">
            <v>Adam</v>
          </cell>
          <cell r="P21">
            <v>15</v>
          </cell>
          <cell r="Q21" t="str">
            <v>Jamie</v>
          </cell>
          <cell r="S21">
            <v>15</v>
          </cell>
          <cell r="T21" t="str">
            <v>Joshua</v>
          </cell>
          <cell r="V21" t="str">
            <v/>
          </cell>
          <cell r="Y21" t="str">
            <v/>
          </cell>
          <cell r="AB21" t="str">
            <v/>
          </cell>
        </row>
        <row r="22">
          <cell r="D22">
            <v>16</v>
          </cell>
          <cell r="E22" t="str">
            <v>Matt</v>
          </cell>
          <cell r="G22">
            <v>16</v>
          </cell>
          <cell r="H22" t="str">
            <v>Angel</v>
          </cell>
          <cell r="J22">
            <v>16</v>
          </cell>
          <cell r="K22" t="str">
            <v>Maddie</v>
          </cell>
          <cell r="M22">
            <v>16</v>
          </cell>
          <cell r="N22" t="str">
            <v>Matthew</v>
          </cell>
          <cell r="P22">
            <v>16</v>
          </cell>
          <cell r="Q22" t="str">
            <v>Caleb</v>
          </cell>
          <cell r="S22">
            <v>16</v>
          </cell>
          <cell r="T22" t="str">
            <v>Ellie</v>
          </cell>
          <cell r="V22" t="str">
            <v/>
          </cell>
          <cell r="Y22" t="str">
            <v/>
          </cell>
          <cell r="AB22" t="str">
            <v/>
          </cell>
        </row>
        <row r="23">
          <cell r="D23">
            <v>17</v>
          </cell>
          <cell r="E23" t="str">
            <v>Lydia</v>
          </cell>
          <cell r="G23">
            <v>17</v>
          </cell>
          <cell r="H23" t="str">
            <v>Courtney</v>
          </cell>
          <cell r="J23">
            <v>17</v>
          </cell>
          <cell r="K23" t="str">
            <v>Robyn</v>
          </cell>
          <cell r="M23">
            <v>17</v>
          </cell>
          <cell r="N23" t="str">
            <v>Lauren</v>
          </cell>
          <cell r="P23">
            <v>17</v>
          </cell>
          <cell r="Q23" t="str">
            <v>Sam</v>
          </cell>
          <cell r="S23">
            <v>17</v>
          </cell>
          <cell r="T23" t="str">
            <v>Beth</v>
          </cell>
          <cell r="V23" t="str">
            <v/>
          </cell>
          <cell r="Y23" t="str">
            <v/>
          </cell>
          <cell r="AB23" t="str">
            <v/>
          </cell>
        </row>
        <row r="24">
          <cell r="D24">
            <v>18</v>
          </cell>
          <cell r="E24" t="str">
            <v>Bradley</v>
          </cell>
          <cell r="G24">
            <v>18</v>
          </cell>
          <cell r="H24" t="str">
            <v>Harry</v>
          </cell>
          <cell r="J24">
            <v>18</v>
          </cell>
          <cell r="K24" t="str">
            <v>Kirsty</v>
          </cell>
          <cell r="M24">
            <v>18</v>
          </cell>
          <cell r="N24" t="str">
            <v>Emily</v>
          </cell>
          <cell r="P24">
            <v>18</v>
          </cell>
          <cell r="Q24" t="str">
            <v>Matthew</v>
          </cell>
          <cell r="S24">
            <v>18</v>
          </cell>
          <cell r="T24" t="str">
            <v>Katie K</v>
          </cell>
          <cell r="V24" t="str">
            <v/>
          </cell>
          <cell r="Y24" t="str">
            <v/>
          </cell>
          <cell r="AB24" t="str">
            <v/>
          </cell>
        </row>
        <row r="25">
          <cell r="D25">
            <v>19</v>
          </cell>
          <cell r="E25" t="str">
            <v>Scarlet</v>
          </cell>
          <cell r="G25">
            <v>19</v>
          </cell>
          <cell r="H25" t="str">
            <v>Charlie</v>
          </cell>
          <cell r="J25">
            <v>19</v>
          </cell>
          <cell r="K25" t="str">
            <v>Niamh</v>
          </cell>
          <cell r="M25">
            <v>19</v>
          </cell>
          <cell r="N25" t="str">
            <v>Lydia</v>
          </cell>
          <cell r="P25">
            <v>19</v>
          </cell>
          <cell r="Q25" t="str">
            <v>Ariane</v>
          </cell>
          <cell r="S25">
            <v>19</v>
          </cell>
          <cell r="T25" t="str">
            <v>Katie R-T</v>
          </cell>
          <cell r="V25" t="str">
            <v/>
          </cell>
          <cell r="Y25" t="str">
            <v/>
          </cell>
          <cell r="AB25" t="str">
            <v/>
          </cell>
        </row>
        <row r="26">
          <cell r="D26">
            <v>20</v>
          </cell>
          <cell r="E26" t="str">
            <v>Niamh</v>
          </cell>
          <cell r="G26">
            <v>20</v>
          </cell>
          <cell r="H26" t="str">
            <v>Sebby</v>
          </cell>
          <cell r="J26">
            <v>20</v>
          </cell>
          <cell r="K26" t="str">
            <v>Ellie</v>
          </cell>
          <cell r="M26">
            <v>20</v>
          </cell>
          <cell r="N26" t="str">
            <v>Clare</v>
          </cell>
          <cell r="P26">
            <v>20</v>
          </cell>
          <cell r="Q26" t="str">
            <v>Sophie</v>
          </cell>
          <cell r="S26">
            <v>20</v>
          </cell>
          <cell r="T26" t="str">
            <v>Thomas</v>
          </cell>
          <cell r="V26" t="str">
            <v/>
          </cell>
          <cell r="Y26" t="str">
            <v/>
          </cell>
          <cell r="AB26" t="str">
            <v/>
          </cell>
        </row>
        <row r="27">
          <cell r="D27">
            <v>21</v>
          </cell>
          <cell r="E27" t="str">
            <v>Lauren</v>
          </cell>
          <cell r="G27">
            <v>21</v>
          </cell>
          <cell r="H27" t="str">
            <v>Romany</v>
          </cell>
          <cell r="J27">
            <v>21</v>
          </cell>
          <cell r="K27" t="str">
            <v>Elouise</v>
          </cell>
          <cell r="M27">
            <v>21</v>
          </cell>
          <cell r="N27" t="str">
            <v>Roxie</v>
          </cell>
          <cell r="P27">
            <v>21</v>
          </cell>
          <cell r="Q27" t="str">
            <v>Lillie</v>
          </cell>
          <cell r="S27">
            <v>21</v>
          </cell>
          <cell r="T27" t="str">
            <v>Jonathan</v>
          </cell>
          <cell r="V27" t="str">
            <v/>
          </cell>
          <cell r="Y27" t="str">
            <v/>
          </cell>
          <cell r="AB27" t="str">
            <v/>
          </cell>
        </row>
        <row r="28">
          <cell r="D28">
            <v>22</v>
          </cell>
          <cell r="E28" t="str">
            <v>Kristy</v>
          </cell>
          <cell r="G28">
            <v>22</v>
          </cell>
          <cell r="H28" t="str">
            <v>Maddie</v>
          </cell>
          <cell r="J28">
            <v>22</v>
          </cell>
          <cell r="K28" t="str">
            <v>Harry</v>
          </cell>
          <cell r="M28">
            <v>22</v>
          </cell>
          <cell r="N28" t="str">
            <v>Cameron</v>
          </cell>
          <cell r="P28">
            <v>22</v>
          </cell>
          <cell r="Q28" t="str">
            <v>Felicity</v>
          </cell>
          <cell r="S28" t="str">
            <v/>
          </cell>
          <cell r="V28" t="str">
            <v/>
          </cell>
          <cell r="Y28" t="str">
            <v/>
          </cell>
          <cell r="AB28" t="str">
            <v/>
          </cell>
        </row>
        <row r="29">
          <cell r="D29">
            <v>23</v>
          </cell>
          <cell r="E29" t="str">
            <v>Blake</v>
          </cell>
          <cell r="G29">
            <v>23</v>
          </cell>
          <cell r="H29" t="str">
            <v>Aisling</v>
          </cell>
          <cell r="J29">
            <v>23</v>
          </cell>
          <cell r="K29" t="str">
            <v>Kerrie</v>
          </cell>
          <cell r="M29">
            <v>23</v>
          </cell>
          <cell r="N29" t="str">
            <v>Claudia</v>
          </cell>
          <cell r="P29">
            <v>23</v>
          </cell>
          <cell r="Q29" t="str">
            <v>Jorden</v>
          </cell>
          <cell r="S29" t="str">
            <v/>
          </cell>
          <cell r="V29" t="str">
            <v/>
          </cell>
          <cell r="Y29" t="str">
            <v/>
          </cell>
          <cell r="AB29" t="str">
            <v/>
          </cell>
        </row>
        <row r="30">
          <cell r="D30">
            <v>24</v>
          </cell>
          <cell r="E30" t="str">
            <v>Joseph</v>
          </cell>
          <cell r="G30">
            <v>24</v>
          </cell>
          <cell r="H30" t="str">
            <v>Nicole</v>
          </cell>
          <cell r="J30">
            <v>24</v>
          </cell>
          <cell r="K30" t="str">
            <v>Levi</v>
          </cell>
          <cell r="M30">
            <v>24</v>
          </cell>
          <cell r="N30" t="str">
            <v>George</v>
          </cell>
          <cell r="P30">
            <v>24</v>
          </cell>
          <cell r="Q30" t="str">
            <v>Edward</v>
          </cell>
          <cell r="S30" t="str">
            <v/>
          </cell>
          <cell r="V30" t="str">
            <v/>
          </cell>
          <cell r="Y30" t="str">
            <v/>
          </cell>
          <cell r="AB30" t="str">
            <v/>
          </cell>
        </row>
        <row r="31">
          <cell r="D31">
            <v>25</v>
          </cell>
          <cell r="E31" t="str">
            <v>Brandon H</v>
          </cell>
          <cell r="G31">
            <v>25</v>
          </cell>
          <cell r="H31" t="str">
            <v>Tyler</v>
          </cell>
          <cell r="J31">
            <v>25</v>
          </cell>
          <cell r="K31" t="str">
            <v>Callum</v>
          </cell>
          <cell r="M31">
            <v>25</v>
          </cell>
          <cell r="N31" t="str">
            <v>Sarah</v>
          </cell>
          <cell r="P31">
            <v>25</v>
          </cell>
          <cell r="Q31" t="str">
            <v>Dalton</v>
          </cell>
          <cell r="S31" t="str">
            <v/>
          </cell>
          <cell r="V31" t="str">
            <v/>
          </cell>
          <cell r="Y31" t="str">
            <v/>
          </cell>
          <cell r="AB31" t="str">
            <v/>
          </cell>
        </row>
        <row r="32">
          <cell r="D32">
            <v>26</v>
          </cell>
          <cell r="E32" t="str">
            <v>Harrison</v>
          </cell>
          <cell r="G32">
            <v>26</v>
          </cell>
          <cell r="H32" t="str">
            <v>Cameron</v>
          </cell>
          <cell r="J32">
            <v>26</v>
          </cell>
          <cell r="K32" t="str">
            <v>Nicole</v>
          </cell>
          <cell r="M32">
            <v>26</v>
          </cell>
          <cell r="N32" t="str">
            <v>Oliver</v>
          </cell>
          <cell r="P32">
            <v>26</v>
          </cell>
          <cell r="Q32" t="str">
            <v>Taylor</v>
          </cell>
          <cell r="S32" t="str">
            <v/>
          </cell>
          <cell r="V32" t="str">
            <v/>
          </cell>
          <cell r="Y32" t="str">
            <v/>
          </cell>
          <cell r="AB32" t="str">
            <v/>
          </cell>
        </row>
        <row r="33">
          <cell r="D33">
            <v>27</v>
          </cell>
          <cell r="E33" t="str">
            <v>Jake</v>
          </cell>
          <cell r="G33">
            <v>27</v>
          </cell>
          <cell r="H33" t="str">
            <v>Zara</v>
          </cell>
          <cell r="J33">
            <v>27</v>
          </cell>
          <cell r="K33" t="str">
            <v>Aimee</v>
          </cell>
          <cell r="M33">
            <v>27</v>
          </cell>
          <cell r="N33" t="str">
            <v>Charlie</v>
          </cell>
          <cell r="P33">
            <v>27</v>
          </cell>
          <cell r="Q33" t="str">
            <v>Bella</v>
          </cell>
          <cell r="S33" t="str">
            <v/>
          </cell>
          <cell r="V33" t="str">
            <v/>
          </cell>
          <cell r="Y33" t="str">
            <v/>
          </cell>
          <cell r="AB33" t="str">
            <v/>
          </cell>
        </row>
        <row r="34">
          <cell r="D34">
            <v>28</v>
          </cell>
          <cell r="E34" t="str">
            <v>Travis</v>
          </cell>
          <cell r="G34">
            <v>28</v>
          </cell>
          <cell r="H34" t="str">
            <v>Katie</v>
          </cell>
          <cell r="J34">
            <v>28</v>
          </cell>
          <cell r="K34" t="str">
            <v>James</v>
          </cell>
          <cell r="M34">
            <v>28</v>
          </cell>
          <cell r="N34" t="str">
            <v>Sam D</v>
          </cell>
          <cell r="P34">
            <v>28</v>
          </cell>
          <cell r="Q34" t="str">
            <v>Hayley</v>
          </cell>
          <cell r="S34" t="str">
            <v/>
          </cell>
          <cell r="V34" t="str">
            <v/>
          </cell>
          <cell r="Y34" t="str">
            <v/>
          </cell>
          <cell r="AB34" t="str">
            <v/>
          </cell>
        </row>
        <row r="35">
          <cell r="D35">
            <v>29</v>
          </cell>
          <cell r="E35" t="str">
            <v>Valic</v>
          </cell>
          <cell r="G35">
            <v>29</v>
          </cell>
          <cell r="H35" t="str">
            <v>Jordan</v>
          </cell>
          <cell r="J35">
            <v>29</v>
          </cell>
          <cell r="K35" t="str">
            <v>Rhianne</v>
          </cell>
          <cell r="M35">
            <v>29</v>
          </cell>
          <cell r="N35" t="str">
            <v>Jack E</v>
          </cell>
          <cell r="P35">
            <v>29</v>
          </cell>
          <cell r="Q35" t="str">
            <v>Robyn</v>
          </cell>
          <cell r="S35" t="str">
            <v/>
          </cell>
          <cell r="V35" t="str">
            <v/>
          </cell>
          <cell r="Y35" t="str">
            <v/>
          </cell>
          <cell r="AB35" t="str">
            <v/>
          </cell>
        </row>
        <row r="36">
          <cell r="D36">
            <v>30</v>
          </cell>
          <cell r="E36" t="str">
            <v>Dean</v>
          </cell>
          <cell r="G36">
            <v>30</v>
          </cell>
          <cell r="H36" t="str">
            <v>Ben</v>
          </cell>
          <cell r="J36">
            <v>30</v>
          </cell>
          <cell r="K36" t="str">
            <v>Tom N</v>
          </cell>
          <cell r="M36" t="str">
            <v/>
          </cell>
          <cell r="P36">
            <v>30</v>
          </cell>
          <cell r="Q36" t="str">
            <v>Chloe</v>
          </cell>
          <cell r="S36" t="str">
            <v/>
          </cell>
          <cell r="V36" t="str">
            <v/>
          </cell>
          <cell r="Y36" t="str">
            <v/>
          </cell>
          <cell r="AB36" t="str">
            <v/>
          </cell>
        </row>
        <row r="37">
          <cell r="D37" t="str">
            <v/>
          </cell>
          <cell r="G37" t="str">
            <v/>
          </cell>
          <cell r="J37" t="str">
            <v/>
          </cell>
          <cell r="M37" t="str">
            <v/>
          </cell>
          <cell r="P37" t="str">
            <v/>
          </cell>
          <cell r="S37" t="str">
            <v/>
          </cell>
          <cell r="V37" t="str">
            <v/>
          </cell>
          <cell r="Y37" t="str">
            <v/>
          </cell>
          <cell r="AB37" t="str">
            <v/>
          </cell>
        </row>
        <row r="38">
          <cell r="D38" t="str">
            <v/>
          </cell>
          <cell r="G38" t="str">
            <v/>
          </cell>
          <cell r="J38" t="str">
            <v/>
          </cell>
          <cell r="M38" t="str">
            <v/>
          </cell>
          <cell r="P38" t="str">
            <v/>
          </cell>
          <cell r="S38" t="str">
            <v/>
          </cell>
          <cell r="V38" t="str">
            <v/>
          </cell>
          <cell r="Y38" t="str">
            <v/>
          </cell>
          <cell r="AB38" t="str">
            <v/>
          </cell>
        </row>
        <row r="39">
          <cell r="V39" t="str">
            <v/>
          </cell>
          <cell r="Y39" t="str">
            <v/>
          </cell>
          <cell r="AB39" t="str">
            <v/>
          </cell>
        </row>
        <row r="40">
          <cell r="V40" t="str">
            <v/>
          </cell>
          <cell r="Y40" t="str">
            <v/>
          </cell>
          <cell r="AB40" t="str">
            <v/>
          </cell>
        </row>
        <row r="41">
          <cell r="V41" t="str">
            <v/>
          </cell>
          <cell r="Y41" t="str">
            <v/>
          </cell>
          <cell r="AB41" t="str">
            <v/>
          </cell>
        </row>
      </sheetData>
      <sheetData sheetId="3"/>
      <sheetData sheetId="4"/>
      <sheetData sheetId="5"/>
      <sheetData sheetId="6"/>
      <sheetData sheetId="7">
        <row r="4">
          <cell r="H4">
            <v>180</v>
          </cell>
        </row>
      </sheetData>
      <sheetData sheetId="8"/>
      <sheetData sheetId="9"/>
      <sheetData sheetId="10"/>
      <sheetData sheetId="11"/>
      <sheetData sheetId="12">
        <row r="2">
          <cell r="C2">
            <v>-20</v>
          </cell>
        </row>
        <row r="3">
          <cell r="C3">
            <v>20</v>
          </cell>
        </row>
      </sheetData>
      <sheetData sheetId="13"/>
      <sheetData sheetId="14"/>
      <sheetData sheetId="15"/>
      <sheetData sheetId="16"/>
      <sheetData sheetId="17">
        <row r="8">
          <cell r="B8">
            <v>2</v>
          </cell>
        </row>
        <row r="9">
          <cell r="B9">
            <v>6</v>
          </cell>
        </row>
        <row r="10">
          <cell r="B10">
            <v>2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E12">
            <v>1</v>
          </cell>
          <cell r="F12" t="str">
            <v>a</v>
          </cell>
        </row>
        <row r="13">
          <cell r="E13">
            <v>2</v>
          </cell>
          <cell r="F13" t="str">
            <v>b</v>
          </cell>
        </row>
        <row r="14">
          <cell r="E14">
            <v>3</v>
          </cell>
          <cell r="F14" t="str">
            <v>c</v>
          </cell>
        </row>
        <row r="15">
          <cell r="E15">
            <v>4</v>
          </cell>
          <cell r="F15" t="str">
            <v>d</v>
          </cell>
        </row>
        <row r="16">
          <cell r="E16">
            <v>5</v>
          </cell>
          <cell r="F16" t="str">
            <v>e</v>
          </cell>
        </row>
        <row r="17">
          <cell r="E17">
            <v>6</v>
          </cell>
          <cell r="F17" t="str">
            <v>f</v>
          </cell>
        </row>
        <row r="18">
          <cell r="E18">
            <v>7</v>
          </cell>
          <cell r="F18" t="str">
            <v>g</v>
          </cell>
        </row>
        <row r="19">
          <cell r="E19">
            <v>8</v>
          </cell>
          <cell r="F19" t="str">
            <v>h</v>
          </cell>
        </row>
      </sheetData>
      <sheetData sheetId="25"/>
      <sheetData sheetId="26"/>
      <sheetData sheetId="27"/>
      <sheetData sheetId="28">
        <row r="32">
          <cell r="C32">
            <v>1</v>
          </cell>
          <cell r="D32" t="str">
            <v>Radius</v>
          </cell>
        </row>
        <row r="33">
          <cell r="C33">
            <v>2</v>
          </cell>
          <cell r="D33" t="str">
            <v>Diameter</v>
          </cell>
        </row>
        <row r="34">
          <cell r="C34">
            <v>3</v>
          </cell>
          <cell r="D34" t="str">
            <v>Sector</v>
          </cell>
        </row>
        <row r="35">
          <cell r="C35">
            <v>4</v>
          </cell>
          <cell r="D35" t="str">
            <v>Arc</v>
          </cell>
        </row>
        <row r="36">
          <cell r="C36">
            <v>5</v>
          </cell>
          <cell r="D36" t="str">
            <v>Segment</v>
          </cell>
        </row>
        <row r="37">
          <cell r="C37">
            <v>6</v>
          </cell>
          <cell r="D37" t="str">
            <v>Chord</v>
          </cell>
        </row>
        <row r="38">
          <cell r="C38">
            <v>7</v>
          </cell>
          <cell r="D38" t="str">
            <v>Circumference</v>
          </cell>
        </row>
      </sheetData>
      <sheetData sheetId="29">
        <row r="27">
          <cell r="C27">
            <v>34.619999999999997</v>
          </cell>
        </row>
        <row r="28">
          <cell r="C28">
            <v>7</v>
          </cell>
        </row>
        <row r="29">
          <cell r="C29">
            <v>4.22</v>
          </cell>
        </row>
        <row r="30">
          <cell r="C30">
            <v>34.36</v>
          </cell>
        </row>
        <row r="31">
          <cell r="C31">
            <v>83</v>
          </cell>
        </row>
      </sheetData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35"/>
  <sheetViews>
    <sheetView workbookViewId="0"/>
  </sheetViews>
  <sheetFormatPr defaultRowHeight="12.75" x14ac:dyDescent="0.2"/>
  <cols>
    <col min="1" max="1" width="9.140625" style="10"/>
    <col min="2" max="2" width="42.42578125" style="10" customWidth="1"/>
    <col min="3" max="16384" width="9.140625" style="10"/>
  </cols>
  <sheetData>
    <row r="1" spans="1:2" ht="15" x14ac:dyDescent="0.2">
      <c r="B1" s="11"/>
    </row>
    <row r="2" spans="1:2" ht="15" customHeight="1" x14ac:dyDescent="0.2">
      <c r="B2" s="12" t="s">
        <v>34</v>
      </c>
    </row>
    <row r="3" spans="1:2" ht="12.75" customHeight="1" x14ac:dyDescent="0.2">
      <c r="B3" s="13" t="s">
        <v>35</v>
      </c>
    </row>
    <row r="4" spans="1:2" ht="12.75" customHeight="1" x14ac:dyDescent="0.2">
      <c r="B4" s="13" t="s">
        <v>36</v>
      </c>
    </row>
    <row r="5" spans="1:2" ht="15" x14ac:dyDescent="0.2">
      <c r="A5" s="11"/>
      <c r="B5" s="13" t="s">
        <v>37</v>
      </c>
    </row>
    <row r="6" spans="1:2" ht="15" x14ac:dyDescent="0.2">
      <c r="A6" s="11"/>
      <c r="B6" s="13" t="s">
        <v>38</v>
      </c>
    </row>
    <row r="7" spans="1:2" ht="15" x14ac:dyDescent="0.2">
      <c r="A7" s="11"/>
      <c r="B7" s="13" t="s">
        <v>39</v>
      </c>
    </row>
    <row r="8" spans="1:2" ht="15" x14ac:dyDescent="0.2">
      <c r="A8" s="11"/>
      <c r="B8" s="13" t="s">
        <v>53</v>
      </c>
    </row>
    <row r="9" spans="1:2" ht="15" x14ac:dyDescent="0.2">
      <c r="A9" s="11"/>
      <c r="B9" s="13"/>
    </row>
    <row r="10" spans="1:2" ht="15" x14ac:dyDescent="0.2">
      <c r="A10" s="11"/>
      <c r="B10" s="13"/>
    </row>
    <row r="11" spans="1:2" ht="15" x14ac:dyDescent="0.2">
      <c r="A11" s="11"/>
      <c r="B11" s="13"/>
    </row>
    <row r="12" spans="1:2" ht="15" x14ac:dyDescent="0.2">
      <c r="A12" s="11"/>
      <c r="B12" s="13"/>
    </row>
    <row r="13" spans="1:2" ht="15" x14ac:dyDescent="0.2">
      <c r="A13" s="11"/>
      <c r="B13" s="13"/>
    </row>
    <row r="14" spans="1:2" ht="15" x14ac:dyDescent="0.2">
      <c r="A14" s="11"/>
      <c r="B14" s="13"/>
    </row>
    <row r="15" spans="1:2" ht="15" x14ac:dyDescent="0.2">
      <c r="A15" s="11"/>
      <c r="B15" s="13"/>
    </row>
    <row r="16" spans="1:2" ht="15" x14ac:dyDescent="0.2">
      <c r="A16" s="11"/>
      <c r="B16" s="13"/>
    </row>
    <row r="17" spans="1:2" ht="15" x14ac:dyDescent="0.2">
      <c r="A17" s="11"/>
      <c r="B17" s="13"/>
    </row>
    <row r="18" spans="1:2" ht="15" x14ac:dyDescent="0.2">
      <c r="A18" s="11"/>
      <c r="B18" s="13"/>
    </row>
    <row r="19" spans="1:2" ht="15" x14ac:dyDescent="0.2">
      <c r="A19" s="11"/>
      <c r="B19" s="13"/>
    </row>
    <row r="20" spans="1:2" ht="15" x14ac:dyDescent="0.2">
      <c r="A20" s="11"/>
      <c r="B20" s="13"/>
    </row>
    <row r="21" spans="1:2" ht="15" x14ac:dyDescent="0.2">
      <c r="A21" s="11"/>
      <c r="B21" s="13"/>
    </row>
    <row r="22" spans="1:2" ht="15" x14ac:dyDescent="0.2">
      <c r="A22" s="11"/>
      <c r="B22" s="13"/>
    </row>
    <row r="23" spans="1:2" ht="15" x14ac:dyDescent="0.2">
      <c r="A23" s="11"/>
      <c r="B23" s="13"/>
    </row>
    <row r="24" spans="1:2" ht="15" x14ac:dyDescent="0.2">
      <c r="A24" s="11"/>
      <c r="B24" s="13"/>
    </row>
    <row r="25" spans="1:2" ht="15" x14ac:dyDescent="0.2">
      <c r="A25" s="11"/>
      <c r="B25" s="13"/>
    </row>
    <row r="26" spans="1:2" ht="15" x14ac:dyDescent="0.2">
      <c r="A26" s="11"/>
      <c r="B26" s="13"/>
    </row>
    <row r="27" spans="1:2" ht="15" x14ac:dyDescent="0.2">
      <c r="A27" s="11"/>
      <c r="B27" s="13"/>
    </row>
    <row r="28" spans="1:2" x14ac:dyDescent="0.2">
      <c r="B28" s="13"/>
    </row>
    <row r="29" spans="1:2" x14ac:dyDescent="0.2">
      <c r="B29" s="13"/>
    </row>
    <row r="30" spans="1:2" x14ac:dyDescent="0.2">
      <c r="B30" s="13"/>
    </row>
    <row r="31" spans="1:2" x14ac:dyDescent="0.2">
      <c r="B31" s="13"/>
    </row>
    <row r="32" spans="1:2" x14ac:dyDescent="0.2">
      <c r="B32" s="13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</sheetData>
  <hyperlinks>
    <hyperlink ref="B3" location="Start2" display="NCalc Data"/>
    <hyperlink ref="B4" location="Start3" display="Calc Data"/>
    <hyperlink ref="B5" location="Start4" display="Student Reference"/>
    <hyperlink ref="B6" location="Start5" display="Analysis"/>
    <hyperlink ref="B7" location="Start6" display="Hidden"/>
    <hyperlink ref="B8" location="Start7" display="Sheet1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G44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:C41"/>
    </sheetView>
  </sheetViews>
  <sheetFormatPr defaultRowHeight="15" x14ac:dyDescent="0.25"/>
  <cols>
    <col min="1" max="1" width="11.140625" bestFit="1" customWidth="1"/>
    <col min="129" max="129" width="9.140625" style="3"/>
  </cols>
  <sheetData>
    <row r="1" spans="1:501" x14ac:dyDescent="0.25">
      <c r="A1" s="14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s="9" customFormat="1" ht="30" customHeight="1" x14ac:dyDescent="0.25">
      <c r="A2" s="8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SG2" s="9" t="s">
        <v>20</v>
      </c>
    </row>
    <row r="3" spans="1:501" x14ac:dyDescent="0.25">
      <c r="A3" s="7" t="s">
        <v>70</v>
      </c>
      <c r="B3" s="7"/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SG3">
        <v>1</v>
      </c>
    </row>
    <row r="4" spans="1:501" x14ac:dyDescent="0.25">
      <c r="A4" s="7" t="s">
        <v>87</v>
      </c>
      <c r="B4" s="7"/>
      <c r="C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SG4">
        <v>2</v>
      </c>
    </row>
    <row r="5" spans="1:501" x14ac:dyDescent="0.25">
      <c r="A5" s="7" t="s">
        <v>89</v>
      </c>
      <c r="B5" s="7"/>
      <c r="C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SG5">
        <v>3</v>
      </c>
    </row>
    <row r="6" spans="1:501" x14ac:dyDescent="0.25">
      <c r="A6" s="7" t="s">
        <v>55</v>
      </c>
      <c r="B6" s="7"/>
      <c r="C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SG6">
        <v>4</v>
      </c>
    </row>
    <row r="7" spans="1:501" x14ac:dyDescent="0.25">
      <c r="A7" s="7" t="s">
        <v>56</v>
      </c>
      <c r="B7" s="7"/>
      <c r="C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SG7">
        <v>5</v>
      </c>
    </row>
    <row r="8" spans="1:501" x14ac:dyDescent="0.25">
      <c r="A8" s="7" t="s">
        <v>90</v>
      </c>
      <c r="B8" s="7"/>
      <c r="C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SG8">
        <v>6</v>
      </c>
    </row>
    <row r="9" spans="1:501" x14ac:dyDescent="0.25">
      <c r="A9" s="7" t="s">
        <v>91</v>
      </c>
      <c r="B9" s="7"/>
      <c r="C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SG9">
        <v>7</v>
      </c>
    </row>
    <row r="10" spans="1:501" x14ac:dyDescent="0.25">
      <c r="A10" s="7" t="s">
        <v>16</v>
      </c>
      <c r="B10" s="7"/>
      <c r="C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SG10">
        <v>8</v>
      </c>
    </row>
    <row r="11" spans="1:501" x14ac:dyDescent="0.25">
      <c r="A11" s="7" t="s">
        <v>10</v>
      </c>
      <c r="B11" s="7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SG11">
        <v>9</v>
      </c>
    </row>
    <row r="12" spans="1:501" x14ac:dyDescent="0.25">
      <c r="A12" s="7" t="s">
        <v>59</v>
      </c>
      <c r="B12" s="7"/>
      <c r="C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SG12">
        <v>10</v>
      </c>
    </row>
    <row r="13" spans="1:501" x14ac:dyDescent="0.25">
      <c r="A13" s="7" t="s">
        <v>60</v>
      </c>
      <c r="B13" s="7"/>
      <c r="C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SG13">
        <v>11</v>
      </c>
    </row>
    <row r="14" spans="1:501" x14ac:dyDescent="0.25">
      <c r="A14" s="7" t="s">
        <v>21</v>
      </c>
      <c r="B14" s="7"/>
      <c r="C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SG14">
        <v>12</v>
      </c>
    </row>
    <row r="15" spans="1:501" x14ac:dyDescent="0.25">
      <c r="A15" s="7" t="s">
        <v>24</v>
      </c>
      <c r="B15" s="7"/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SG15">
        <v>13</v>
      </c>
    </row>
    <row r="16" spans="1:501" x14ac:dyDescent="0.25">
      <c r="A16" s="7" t="s">
        <v>75</v>
      </c>
      <c r="B16" s="7"/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SG16">
        <v>14</v>
      </c>
    </row>
    <row r="17" spans="1:501" x14ac:dyDescent="0.25">
      <c r="A17" s="7" t="s">
        <v>76</v>
      </c>
      <c r="B17" s="7"/>
      <c r="C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SG17">
        <v>15</v>
      </c>
    </row>
    <row r="18" spans="1:501" x14ac:dyDescent="0.25">
      <c r="A18" s="7" t="s">
        <v>92</v>
      </c>
      <c r="B18" s="7"/>
      <c r="C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SG18">
        <v>16</v>
      </c>
    </row>
    <row r="19" spans="1:501" x14ac:dyDescent="0.25">
      <c r="A19" s="7" t="s">
        <v>93</v>
      </c>
      <c r="B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SG19">
        <v>17</v>
      </c>
    </row>
    <row r="20" spans="1:501" x14ac:dyDescent="0.25">
      <c r="A20" s="7" t="s">
        <v>94</v>
      </c>
      <c r="B20" s="7"/>
      <c r="C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SG20">
        <v>18</v>
      </c>
    </row>
    <row r="21" spans="1:501" x14ac:dyDescent="0.25">
      <c r="A21" s="7" t="s">
        <v>61</v>
      </c>
      <c r="B21" s="7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SG21">
        <v>19</v>
      </c>
    </row>
    <row r="22" spans="1:501" x14ac:dyDescent="0.25">
      <c r="A22" s="7" t="s">
        <v>62</v>
      </c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SG22">
        <v>20</v>
      </c>
    </row>
    <row r="23" spans="1:501" x14ac:dyDescent="0.25">
      <c r="A23" s="7" t="s">
        <v>95</v>
      </c>
      <c r="B23" s="7"/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SG23">
        <v>21</v>
      </c>
    </row>
    <row r="24" spans="1:501" x14ac:dyDescent="0.25">
      <c r="A24" s="7" t="s">
        <v>96</v>
      </c>
      <c r="B24" s="7"/>
      <c r="C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SG24">
        <v>22</v>
      </c>
    </row>
    <row r="25" spans="1:501" x14ac:dyDescent="0.25">
      <c r="A25" s="7" t="s">
        <v>97</v>
      </c>
      <c r="B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SG25">
        <v>23</v>
      </c>
    </row>
    <row r="26" spans="1:501" x14ac:dyDescent="0.25">
      <c r="A26" s="7" t="s">
        <v>15</v>
      </c>
      <c r="B26" s="7"/>
      <c r="C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SG26">
        <v>24</v>
      </c>
    </row>
    <row r="27" spans="1:501" x14ac:dyDescent="0.25">
      <c r="A27" s="7" t="s">
        <v>49</v>
      </c>
      <c r="B27" s="7"/>
      <c r="C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SG27">
        <v>25</v>
      </c>
    </row>
    <row r="28" spans="1:501" x14ac:dyDescent="0.25">
      <c r="A28" s="7" t="s">
        <v>50</v>
      </c>
      <c r="B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SG28">
        <v>26</v>
      </c>
    </row>
    <row r="29" spans="1:501" x14ac:dyDescent="0.25">
      <c r="A29" s="7" t="s">
        <v>51</v>
      </c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SG29">
        <v>27</v>
      </c>
    </row>
    <row r="30" spans="1:501" x14ac:dyDescent="0.25">
      <c r="A30" s="7" t="s">
        <v>98</v>
      </c>
      <c r="B30" s="7"/>
      <c r="C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SG30">
        <v>28</v>
      </c>
    </row>
    <row r="31" spans="1:501" x14ac:dyDescent="0.25">
      <c r="A31" s="7" t="s">
        <v>29</v>
      </c>
      <c r="B31" s="7"/>
      <c r="C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SG31">
        <v>29</v>
      </c>
    </row>
    <row r="32" spans="1:501" x14ac:dyDescent="0.25">
      <c r="A32" s="7" t="s">
        <v>64</v>
      </c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SG32">
        <v>30</v>
      </c>
    </row>
    <row r="33" spans="1:501" x14ac:dyDescent="0.25">
      <c r="A33" s="7" t="s">
        <v>11</v>
      </c>
      <c r="B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SG33">
        <v>31</v>
      </c>
    </row>
    <row r="34" spans="1:501" x14ac:dyDescent="0.25">
      <c r="A34" s="7" t="s">
        <v>0</v>
      </c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SG34">
        <v>32</v>
      </c>
    </row>
    <row r="35" spans="1:501" x14ac:dyDescent="0.25">
      <c r="A35" s="7" t="s">
        <v>14</v>
      </c>
      <c r="B35" s="7"/>
      <c r="C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SG35">
        <v>33</v>
      </c>
    </row>
    <row r="36" spans="1:501" x14ac:dyDescent="0.25">
      <c r="A36" s="7" t="s">
        <v>99</v>
      </c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SG36">
        <v>34</v>
      </c>
    </row>
    <row r="37" spans="1:501" x14ac:dyDescent="0.25">
      <c r="A37" s="7" t="s">
        <v>100</v>
      </c>
      <c r="B37" s="7"/>
      <c r="C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SG37">
        <v>35</v>
      </c>
    </row>
    <row r="38" spans="1:501" x14ac:dyDescent="0.25">
      <c r="A38" s="7" t="s">
        <v>1</v>
      </c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SG38">
        <v>36</v>
      </c>
    </row>
    <row r="39" spans="1:501" x14ac:dyDescent="0.25">
      <c r="A39" s="7" t="s">
        <v>52</v>
      </c>
      <c r="B39" s="7"/>
      <c r="C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SG39">
        <v>37</v>
      </c>
    </row>
    <row r="40" spans="1:50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50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</row>
    <row r="42" spans="1:50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</row>
    <row r="43" spans="1:50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</row>
    <row r="44" spans="1:50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G43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F9" sqref="F9"/>
    </sheetView>
  </sheetViews>
  <sheetFormatPr defaultRowHeight="15" x14ac:dyDescent="0.25"/>
  <cols>
    <col min="1" max="1" width="11.140625" style="33" bestFit="1" customWidth="1"/>
    <col min="2" max="16384" width="9.140625" style="1"/>
  </cols>
  <sheetData>
    <row r="1" spans="1:501" x14ac:dyDescent="0.25">
      <c r="A1" s="3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s="9" customFormat="1" ht="30" customHeight="1" x14ac:dyDescent="0.25">
      <c r="A2" s="32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SG2" s="9" t="str">
        <f>'NCalc Data'!SG2</f>
        <v xml:space="preserve">Example Student </v>
      </c>
    </row>
    <row r="3" spans="1:501" x14ac:dyDescent="0.25">
      <c r="A3" s="7" t="s">
        <v>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7" t="s">
        <v>41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/>
      <c r="ID5"/>
      <c r="IE5"/>
      <c r="IF5"/>
      <c r="IG5"/>
      <c r="IH5"/>
      <c r="II5"/>
      <c r="IJ5"/>
      <c r="IK5"/>
      <c r="IL5"/>
      <c r="IM5"/>
      <c r="IN5"/>
      <c r="IO5"/>
      <c r="SG5" s="7">
        <v>3</v>
      </c>
    </row>
    <row r="6" spans="1:501" x14ac:dyDescent="0.25">
      <c r="A6" s="7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/>
      <c r="ID6"/>
      <c r="IE6"/>
      <c r="IF6"/>
      <c r="IG6"/>
      <c r="IH6"/>
      <c r="II6"/>
      <c r="IJ6"/>
      <c r="IK6"/>
      <c r="IL6"/>
      <c r="IM6"/>
      <c r="IN6"/>
      <c r="IO6"/>
      <c r="SG6" s="7">
        <v>4</v>
      </c>
    </row>
    <row r="7" spans="1:501" x14ac:dyDescent="0.25">
      <c r="A7" s="7" t="s">
        <v>72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/>
      <c r="ID7"/>
      <c r="IE7"/>
      <c r="IF7"/>
      <c r="IG7"/>
      <c r="IH7"/>
      <c r="II7"/>
      <c r="IJ7"/>
      <c r="IK7"/>
      <c r="IL7"/>
      <c r="IM7"/>
      <c r="IN7"/>
      <c r="IO7"/>
      <c r="SG7" s="7">
        <v>5</v>
      </c>
    </row>
    <row r="8" spans="1:501" x14ac:dyDescent="0.25">
      <c r="A8" s="7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/>
      <c r="ID8"/>
      <c r="IE8"/>
      <c r="IF8"/>
      <c r="IG8"/>
      <c r="IH8"/>
      <c r="II8"/>
      <c r="IJ8"/>
      <c r="IK8"/>
      <c r="IL8"/>
      <c r="IM8"/>
      <c r="IN8"/>
      <c r="IO8"/>
      <c r="SG8" s="7">
        <v>6</v>
      </c>
    </row>
    <row r="9" spans="1:501" x14ac:dyDescent="0.25">
      <c r="A9" s="7" t="s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/>
      <c r="ID9"/>
      <c r="IE9"/>
      <c r="IF9"/>
      <c r="IG9"/>
      <c r="IH9"/>
      <c r="II9"/>
      <c r="IJ9"/>
      <c r="IK9"/>
      <c r="IL9"/>
      <c r="IM9"/>
      <c r="IN9"/>
      <c r="IO9"/>
      <c r="SG9" s="7">
        <v>7</v>
      </c>
    </row>
    <row r="10" spans="1:501" x14ac:dyDescent="0.25">
      <c r="A10" s="7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7">
        <v>8</v>
      </c>
    </row>
    <row r="11" spans="1:501" x14ac:dyDescent="0.25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7">
        <v>9</v>
      </c>
    </row>
    <row r="12" spans="1:501" x14ac:dyDescent="0.25">
      <c r="A12" s="7" t="s">
        <v>74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7">
        <v>10</v>
      </c>
    </row>
    <row r="13" spans="1:501" x14ac:dyDescent="0.25">
      <c r="A13" s="7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7">
        <v>11</v>
      </c>
    </row>
    <row r="14" spans="1:501" x14ac:dyDescent="0.25">
      <c r="A14" s="7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7">
        <v>12</v>
      </c>
    </row>
    <row r="15" spans="1:501" x14ac:dyDescent="0.25">
      <c r="A15" s="7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7">
        <v>13</v>
      </c>
    </row>
    <row r="16" spans="1:501" x14ac:dyDescent="0.25">
      <c r="A16" s="7" t="s">
        <v>76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7">
        <v>14</v>
      </c>
    </row>
    <row r="17" spans="1:501" x14ac:dyDescent="0.25">
      <c r="A17" s="7" t="s">
        <v>61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7">
        <v>15</v>
      </c>
    </row>
    <row r="18" spans="1:501" x14ac:dyDescent="0.25">
      <c r="A18" s="7" t="s">
        <v>62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7">
        <v>16</v>
      </c>
    </row>
    <row r="19" spans="1:501" x14ac:dyDescent="0.25">
      <c r="A19" s="7" t="s">
        <v>77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7">
        <v>17</v>
      </c>
    </row>
    <row r="20" spans="1:501" x14ac:dyDescent="0.25">
      <c r="A20" s="7" t="s">
        <v>78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7">
        <v>18</v>
      </c>
    </row>
    <row r="21" spans="1:501" x14ac:dyDescent="0.25">
      <c r="A21" s="7" t="s">
        <v>63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7">
        <v>19</v>
      </c>
    </row>
    <row r="22" spans="1:501" x14ac:dyDescent="0.2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7">
        <v>20</v>
      </c>
    </row>
    <row r="23" spans="1:501" x14ac:dyDescent="0.2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7">
        <v>21</v>
      </c>
    </row>
    <row r="24" spans="1:501" x14ac:dyDescent="0.2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7">
        <v>22</v>
      </c>
    </row>
    <row r="25" spans="1:501" x14ac:dyDescent="0.2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7">
        <v>23</v>
      </c>
    </row>
    <row r="26" spans="1:501" x14ac:dyDescent="0.25">
      <c r="A26" s="7" t="s">
        <v>50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7">
        <v>24</v>
      </c>
    </row>
    <row r="27" spans="1:501" x14ac:dyDescent="0.25">
      <c r="A27" s="7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7">
        <v>25</v>
      </c>
    </row>
    <row r="28" spans="1:501" x14ac:dyDescent="0.25">
      <c r="A28" s="7" t="s">
        <v>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7">
        <v>26</v>
      </c>
    </row>
    <row r="29" spans="1:501" x14ac:dyDescent="0.25">
      <c r="A29" s="7" t="s">
        <v>47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7">
        <v>27</v>
      </c>
    </row>
    <row r="30" spans="1:501" x14ac:dyDescent="0.25">
      <c r="A30" s="7" t="s">
        <v>64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7">
        <v>28</v>
      </c>
    </row>
    <row r="31" spans="1:501" x14ac:dyDescent="0.25">
      <c r="A31" s="7" t="s">
        <v>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7">
        <v>29</v>
      </c>
    </row>
    <row r="32" spans="1:501" x14ac:dyDescent="0.25">
      <c r="A32" s="7" t="s">
        <v>44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7">
        <v>30</v>
      </c>
    </row>
    <row r="33" spans="1:501" x14ac:dyDescent="0.25">
      <c r="A33" s="7" t="s">
        <v>83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7">
        <v>31</v>
      </c>
    </row>
    <row r="34" spans="1:501" x14ac:dyDescent="0.25">
      <c r="A34" s="7" t="s">
        <v>65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7">
        <v>32</v>
      </c>
    </row>
    <row r="35" spans="1:501" x14ac:dyDescent="0.25">
      <c r="A35" s="7" t="s">
        <v>67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7">
        <v>33</v>
      </c>
    </row>
    <row r="36" spans="1:501" x14ac:dyDescent="0.25">
      <c r="A36" s="7" t="s">
        <v>14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7">
        <v>34</v>
      </c>
    </row>
    <row r="37" spans="1:501" x14ac:dyDescent="0.25">
      <c r="A37" s="7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7">
        <v>35</v>
      </c>
    </row>
    <row r="38" spans="1:501" x14ac:dyDescent="0.25">
      <c r="A38" s="7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7">
        <v>36</v>
      </c>
    </row>
    <row r="39" spans="1:501" x14ac:dyDescent="0.25">
      <c r="A39" s="7" t="s">
        <v>84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7">
        <v>37</v>
      </c>
    </row>
    <row r="40" spans="1:501" x14ac:dyDescent="0.25">
      <c r="A40" s="7" t="s">
        <v>85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7">
        <v>38</v>
      </c>
    </row>
    <row r="41" spans="1:501" x14ac:dyDescent="0.25">
      <c r="A41" s="7" t="s">
        <v>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7">
        <v>39</v>
      </c>
    </row>
    <row r="42" spans="1:501" x14ac:dyDescent="0.25">
      <c r="A42" s="7" t="s">
        <v>17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</row>
    <row r="43" spans="1:501" x14ac:dyDescent="0.25">
      <c r="A43" s="7" t="s">
        <v>52</v>
      </c>
      <c r="B43" s="7"/>
      <c r="C43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501"/>
  <sheetViews>
    <sheetView workbookViewId="0">
      <pane ySplit="1" topLeftCell="A26" activePane="bottomLeft" state="frozen"/>
      <selection pane="bottomLeft" activeCell="H64" sqref="H64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4" width="11.5703125" style="1" customWidth="1"/>
    <col min="5" max="6" width="0" style="1" hidden="1" customWidth="1"/>
    <col min="7" max="16384" width="9.140625" style="1"/>
  </cols>
  <sheetData>
    <row r="1" spans="1:6" x14ac:dyDescent="0.25">
      <c r="A1" s="6" t="s">
        <v>3</v>
      </c>
      <c r="B1" s="6" t="s">
        <v>18</v>
      </c>
      <c r="C1" s="6" t="s">
        <v>19</v>
      </c>
      <c r="D1" s="1" t="s">
        <v>33</v>
      </c>
      <c r="E1">
        <f>MAX(COUNTA('NCalc Data'!B2:SF2),COUNTA('Calc Data'!B2:SF2))</f>
        <v>0</v>
      </c>
      <c r="F1" s="1">
        <f>COUNTIF(D2:D501,"FALSE")</f>
        <v>0</v>
      </c>
    </row>
    <row r="2" spans="1:6" x14ac:dyDescent="0.25">
      <c r="A2" s="5">
        <v>1</v>
      </c>
      <c r="B2" s="5">
        <f t="shared" ref="B2:B65" si="0">HLOOKUP(A2,ncnames,2,FALSE)</f>
        <v>0</v>
      </c>
      <c r="C2" s="5">
        <f t="shared" ref="C2:C65" si="1">HLOOKUP(A2,calcnames, 2, FALSE)</f>
        <v>0</v>
      </c>
      <c r="D2" s="1" t="b">
        <f>EXACT(B2,C2)</f>
        <v>1</v>
      </c>
    </row>
    <row r="3" spans="1:6" x14ac:dyDescent="0.25">
      <c r="A3" s="5">
        <v>2</v>
      </c>
      <c r="B3" s="5">
        <f t="shared" si="0"/>
        <v>0</v>
      </c>
      <c r="C3" s="5">
        <f t="shared" si="1"/>
        <v>0</v>
      </c>
      <c r="D3" s="1" t="b">
        <f t="shared" ref="D3:D66" si="2">EXACT(B3,C3)</f>
        <v>1</v>
      </c>
    </row>
    <row r="4" spans="1:6" x14ac:dyDescent="0.25">
      <c r="A4" s="5">
        <v>3</v>
      </c>
      <c r="B4" s="5">
        <f t="shared" si="0"/>
        <v>0</v>
      </c>
      <c r="C4" s="5">
        <f t="shared" si="1"/>
        <v>0</v>
      </c>
      <c r="D4" s="1" t="b">
        <f t="shared" si="2"/>
        <v>1</v>
      </c>
    </row>
    <row r="5" spans="1:6" x14ac:dyDescent="0.25">
      <c r="A5" s="5">
        <v>4</v>
      </c>
      <c r="B5" s="5">
        <f t="shared" si="0"/>
        <v>0</v>
      </c>
      <c r="C5" s="5">
        <f t="shared" si="1"/>
        <v>0</v>
      </c>
      <c r="D5" s="1" t="b">
        <f t="shared" si="2"/>
        <v>1</v>
      </c>
    </row>
    <row r="6" spans="1:6" x14ac:dyDescent="0.25">
      <c r="A6" s="5">
        <v>5</v>
      </c>
      <c r="B6" s="5">
        <f t="shared" si="0"/>
        <v>0</v>
      </c>
      <c r="C6" s="5">
        <f t="shared" si="1"/>
        <v>0</v>
      </c>
      <c r="D6" s="1" t="b">
        <f t="shared" si="2"/>
        <v>1</v>
      </c>
    </row>
    <row r="7" spans="1:6" x14ac:dyDescent="0.25">
      <c r="A7" s="5">
        <v>6</v>
      </c>
      <c r="B7" s="5">
        <f t="shared" si="0"/>
        <v>0</v>
      </c>
      <c r="C7" s="5">
        <f t="shared" si="1"/>
        <v>0</v>
      </c>
      <c r="D7" s="1" t="b">
        <f t="shared" si="2"/>
        <v>1</v>
      </c>
    </row>
    <row r="8" spans="1:6" x14ac:dyDescent="0.25">
      <c r="A8" s="5">
        <v>7</v>
      </c>
      <c r="B8" s="5">
        <f t="shared" si="0"/>
        <v>0</v>
      </c>
      <c r="C8" s="5">
        <f t="shared" si="1"/>
        <v>0</v>
      </c>
      <c r="D8" s="1" t="b">
        <f t="shared" si="2"/>
        <v>1</v>
      </c>
    </row>
    <row r="9" spans="1:6" x14ac:dyDescent="0.25">
      <c r="A9" s="5">
        <v>8</v>
      </c>
      <c r="B9" s="5">
        <f t="shared" si="0"/>
        <v>0</v>
      </c>
      <c r="C9" s="5">
        <f t="shared" si="1"/>
        <v>0</v>
      </c>
      <c r="D9" s="1" t="b">
        <f t="shared" si="2"/>
        <v>1</v>
      </c>
    </row>
    <row r="10" spans="1:6" x14ac:dyDescent="0.25">
      <c r="A10" s="5">
        <v>9</v>
      </c>
      <c r="B10" s="5">
        <f t="shared" si="0"/>
        <v>0</v>
      </c>
      <c r="C10" s="5">
        <f t="shared" si="1"/>
        <v>0</v>
      </c>
      <c r="D10" s="1" t="b">
        <f t="shared" si="2"/>
        <v>1</v>
      </c>
    </row>
    <row r="11" spans="1:6" x14ac:dyDescent="0.25">
      <c r="A11" s="5">
        <v>10</v>
      </c>
      <c r="B11" s="5">
        <f t="shared" si="0"/>
        <v>0</v>
      </c>
      <c r="C11" s="5">
        <f t="shared" si="1"/>
        <v>0</v>
      </c>
      <c r="D11" s="1" t="b">
        <f t="shared" si="2"/>
        <v>1</v>
      </c>
    </row>
    <row r="12" spans="1:6" x14ac:dyDescent="0.25">
      <c r="A12" s="5">
        <v>11</v>
      </c>
      <c r="B12" s="5">
        <f t="shared" si="0"/>
        <v>0</v>
      </c>
      <c r="C12" s="5">
        <f t="shared" si="1"/>
        <v>0</v>
      </c>
      <c r="D12" s="1" t="b">
        <f t="shared" si="2"/>
        <v>1</v>
      </c>
    </row>
    <row r="13" spans="1:6" x14ac:dyDescent="0.25">
      <c r="A13" s="5">
        <v>12</v>
      </c>
      <c r="B13" s="5">
        <f t="shared" si="0"/>
        <v>0</v>
      </c>
      <c r="C13" s="5">
        <f t="shared" si="1"/>
        <v>0</v>
      </c>
      <c r="D13" s="1" t="b">
        <f t="shared" si="2"/>
        <v>1</v>
      </c>
    </row>
    <row r="14" spans="1:6" x14ac:dyDescent="0.25">
      <c r="A14" s="5">
        <v>13</v>
      </c>
      <c r="B14" s="5">
        <f t="shared" si="0"/>
        <v>0</v>
      </c>
      <c r="C14" s="5">
        <f t="shared" si="1"/>
        <v>0</v>
      </c>
      <c r="D14" s="1" t="b">
        <f t="shared" si="2"/>
        <v>1</v>
      </c>
    </row>
    <row r="15" spans="1:6" x14ac:dyDescent="0.25">
      <c r="A15" s="5">
        <v>14</v>
      </c>
      <c r="B15" s="5">
        <f t="shared" si="0"/>
        <v>0</v>
      </c>
      <c r="C15" s="5">
        <f t="shared" si="1"/>
        <v>0</v>
      </c>
      <c r="D15" s="1" t="b">
        <f t="shared" si="2"/>
        <v>1</v>
      </c>
    </row>
    <row r="16" spans="1:6" x14ac:dyDescent="0.25">
      <c r="A16" s="5">
        <v>15</v>
      </c>
      <c r="B16" s="5">
        <f t="shared" si="0"/>
        <v>0</v>
      </c>
      <c r="C16" s="5">
        <f t="shared" si="1"/>
        <v>0</v>
      </c>
      <c r="D16" s="1" t="b">
        <f t="shared" si="2"/>
        <v>1</v>
      </c>
    </row>
    <row r="17" spans="1:4" x14ac:dyDescent="0.25">
      <c r="A17" s="5">
        <v>16</v>
      </c>
      <c r="B17" s="5">
        <f t="shared" si="0"/>
        <v>0</v>
      </c>
      <c r="C17" s="5">
        <f t="shared" si="1"/>
        <v>0</v>
      </c>
      <c r="D17" s="1" t="b">
        <f t="shared" si="2"/>
        <v>1</v>
      </c>
    </row>
    <row r="18" spans="1:4" x14ac:dyDescent="0.25">
      <c r="A18" s="5">
        <v>17</v>
      </c>
      <c r="B18" s="5">
        <f t="shared" si="0"/>
        <v>0</v>
      </c>
      <c r="C18" s="5">
        <f t="shared" si="1"/>
        <v>0</v>
      </c>
      <c r="D18" s="1" t="b">
        <f t="shared" si="2"/>
        <v>1</v>
      </c>
    </row>
    <row r="19" spans="1:4" x14ac:dyDescent="0.25">
      <c r="A19" s="5">
        <v>18</v>
      </c>
      <c r="B19" s="5">
        <f t="shared" si="0"/>
        <v>0</v>
      </c>
      <c r="C19" s="5">
        <f t="shared" si="1"/>
        <v>0</v>
      </c>
      <c r="D19" s="1" t="b">
        <f t="shared" si="2"/>
        <v>1</v>
      </c>
    </row>
    <row r="20" spans="1:4" x14ac:dyDescent="0.25">
      <c r="A20" s="5">
        <v>19</v>
      </c>
      <c r="B20" s="5">
        <f t="shared" si="0"/>
        <v>0</v>
      </c>
      <c r="C20" s="5">
        <f t="shared" si="1"/>
        <v>0</v>
      </c>
      <c r="D20" s="1" t="b">
        <f t="shared" si="2"/>
        <v>1</v>
      </c>
    </row>
    <row r="21" spans="1:4" x14ac:dyDescent="0.25">
      <c r="A21" s="5">
        <v>20</v>
      </c>
      <c r="B21" s="5">
        <f t="shared" si="0"/>
        <v>0</v>
      </c>
      <c r="C21" s="5">
        <f t="shared" si="1"/>
        <v>0</v>
      </c>
      <c r="D21" s="1" t="b">
        <f t="shared" si="2"/>
        <v>1</v>
      </c>
    </row>
    <row r="22" spans="1:4" x14ac:dyDescent="0.25">
      <c r="A22" s="5">
        <v>21</v>
      </c>
      <c r="B22" s="5">
        <f t="shared" si="0"/>
        <v>0</v>
      </c>
      <c r="C22" s="5">
        <f t="shared" si="1"/>
        <v>0</v>
      </c>
      <c r="D22" s="1" t="b">
        <f t="shared" si="2"/>
        <v>1</v>
      </c>
    </row>
    <row r="23" spans="1:4" x14ac:dyDescent="0.25">
      <c r="A23" s="5">
        <v>22</v>
      </c>
      <c r="B23" s="5">
        <f t="shared" si="0"/>
        <v>0</v>
      </c>
      <c r="C23" s="5">
        <f t="shared" si="1"/>
        <v>0</v>
      </c>
      <c r="D23" s="1" t="b">
        <f t="shared" si="2"/>
        <v>1</v>
      </c>
    </row>
    <row r="24" spans="1:4" x14ac:dyDescent="0.25">
      <c r="A24" s="5">
        <v>23</v>
      </c>
      <c r="B24" s="5">
        <f t="shared" si="0"/>
        <v>0</v>
      </c>
      <c r="C24" s="5">
        <f t="shared" si="1"/>
        <v>0</v>
      </c>
      <c r="D24" s="1" t="b">
        <f t="shared" si="2"/>
        <v>1</v>
      </c>
    </row>
    <row r="25" spans="1:4" x14ac:dyDescent="0.25">
      <c r="A25" s="5">
        <v>24</v>
      </c>
      <c r="B25" s="5">
        <f t="shared" si="0"/>
        <v>0</v>
      </c>
      <c r="C25" s="5">
        <f t="shared" si="1"/>
        <v>0</v>
      </c>
      <c r="D25" s="1" t="b">
        <f t="shared" si="2"/>
        <v>1</v>
      </c>
    </row>
    <row r="26" spans="1:4" x14ac:dyDescent="0.25">
      <c r="A26" s="5">
        <v>25</v>
      </c>
      <c r="B26" s="5">
        <f t="shared" si="0"/>
        <v>0</v>
      </c>
      <c r="C26" s="5">
        <f t="shared" si="1"/>
        <v>0</v>
      </c>
      <c r="D26" s="1" t="b">
        <f t="shared" si="2"/>
        <v>1</v>
      </c>
    </row>
    <row r="27" spans="1:4" x14ac:dyDescent="0.25">
      <c r="A27" s="5">
        <v>26</v>
      </c>
      <c r="B27" s="5">
        <f t="shared" si="0"/>
        <v>0</v>
      </c>
      <c r="C27" s="5">
        <f t="shared" si="1"/>
        <v>0</v>
      </c>
      <c r="D27" s="1" t="b">
        <f t="shared" si="2"/>
        <v>1</v>
      </c>
    </row>
    <row r="28" spans="1:4" x14ac:dyDescent="0.25">
      <c r="A28" s="5">
        <v>27</v>
      </c>
      <c r="B28" s="5">
        <f t="shared" si="0"/>
        <v>0</v>
      </c>
      <c r="C28" s="5">
        <f t="shared" si="1"/>
        <v>0</v>
      </c>
      <c r="D28" s="1" t="b">
        <f t="shared" si="2"/>
        <v>1</v>
      </c>
    </row>
    <row r="29" spans="1:4" x14ac:dyDescent="0.25">
      <c r="A29" s="5">
        <v>28</v>
      </c>
      <c r="B29" s="5">
        <f t="shared" si="0"/>
        <v>0</v>
      </c>
      <c r="C29" s="5">
        <f t="shared" si="1"/>
        <v>0</v>
      </c>
      <c r="D29" s="1" t="b">
        <f t="shared" si="2"/>
        <v>1</v>
      </c>
    </row>
    <row r="30" spans="1:4" x14ac:dyDescent="0.25">
      <c r="A30" s="5">
        <v>29</v>
      </c>
      <c r="B30" s="5">
        <f t="shared" si="0"/>
        <v>0</v>
      </c>
      <c r="C30" s="5">
        <f t="shared" si="1"/>
        <v>0</v>
      </c>
      <c r="D30" s="1" t="b">
        <f t="shared" si="2"/>
        <v>1</v>
      </c>
    </row>
    <row r="31" spans="1:4" x14ac:dyDescent="0.25">
      <c r="A31" s="5">
        <v>30</v>
      </c>
      <c r="B31" s="5">
        <f t="shared" si="0"/>
        <v>0</v>
      </c>
      <c r="C31" s="5">
        <f t="shared" si="1"/>
        <v>0</v>
      </c>
      <c r="D31" s="1" t="b">
        <f t="shared" si="2"/>
        <v>1</v>
      </c>
    </row>
    <row r="32" spans="1:4" x14ac:dyDescent="0.25">
      <c r="A32" s="5">
        <v>31</v>
      </c>
      <c r="B32" s="5">
        <f t="shared" si="0"/>
        <v>0</v>
      </c>
      <c r="C32" s="5">
        <f t="shared" si="1"/>
        <v>0</v>
      </c>
      <c r="D32" s="1" t="b">
        <f t="shared" si="2"/>
        <v>1</v>
      </c>
    </row>
    <row r="33" spans="1:4" x14ac:dyDescent="0.25">
      <c r="A33" s="5">
        <v>32</v>
      </c>
      <c r="B33" s="5">
        <f t="shared" si="0"/>
        <v>0</v>
      </c>
      <c r="C33" s="5">
        <f t="shared" si="1"/>
        <v>0</v>
      </c>
      <c r="D33" s="1" t="b">
        <f t="shared" si="2"/>
        <v>1</v>
      </c>
    </row>
    <row r="34" spans="1:4" x14ac:dyDescent="0.25">
      <c r="A34" s="5">
        <v>33</v>
      </c>
      <c r="B34" s="5">
        <f t="shared" si="0"/>
        <v>0</v>
      </c>
      <c r="C34" s="5">
        <f t="shared" si="1"/>
        <v>0</v>
      </c>
      <c r="D34" s="1" t="b">
        <f t="shared" si="2"/>
        <v>1</v>
      </c>
    </row>
    <row r="35" spans="1:4" x14ac:dyDescent="0.25">
      <c r="A35" s="5">
        <v>34</v>
      </c>
      <c r="B35" s="5">
        <f t="shared" si="0"/>
        <v>0</v>
      </c>
      <c r="C35" s="5">
        <f t="shared" si="1"/>
        <v>0</v>
      </c>
      <c r="D35" s="1" t="b">
        <f t="shared" si="2"/>
        <v>1</v>
      </c>
    </row>
    <row r="36" spans="1:4" x14ac:dyDescent="0.25">
      <c r="A36" s="5">
        <v>35</v>
      </c>
      <c r="B36" s="5">
        <f t="shared" si="0"/>
        <v>0</v>
      </c>
      <c r="C36" s="5">
        <f t="shared" si="1"/>
        <v>0</v>
      </c>
      <c r="D36" s="1" t="b">
        <f t="shared" si="2"/>
        <v>1</v>
      </c>
    </row>
    <row r="37" spans="1:4" x14ac:dyDescent="0.25">
      <c r="A37" s="5">
        <v>36</v>
      </c>
      <c r="B37" s="5">
        <f t="shared" si="0"/>
        <v>0</v>
      </c>
      <c r="C37" s="5">
        <f t="shared" si="1"/>
        <v>0</v>
      </c>
      <c r="D37" s="1" t="b">
        <f t="shared" si="2"/>
        <v>1</v>
      </c>
    </row>
    <row r="38" spans="1:4" x14ac:dyDescent="0.25">
      <c r="A38" s="5">
        <v>37</v>
      </c>
      <c r="B38" s="5">
        <f t="shared" si="0"/>
        <v>0</v>
      </c>
      <c r="C38" s="5">
        <f t="shared" si="1"/>
        <v>0</v>
      </c>
      <c r="D38" s="1" t="b">
        <f t="shared" si="2"/>
        <v>1</v>
      </c>
    </row>
    <row r="39" spans="1:4" x14ac:dyDescent="0.25">
      <c r="A39" s="5">
        <v>38</v>
      </c>
      <c r="B39" s="5">
        <f t="shared" si="0"/>
        <v>0</v>
      </c>
      <c r="C39" s="5">
        <f t="shared" si="1"/>
        <v>0</v>
      </c>
      <c r="D39" s="1" t="b">
        <f t="shared" si="2"/>
        <v>1</v>
      </c>
    </row>
    <row r="40" spans="1:4" x14ac:dyDescent="0.25">
      <c r="A40" s="5">
        <v>39</v>
      </c>
      <c r="B40" s="5">
        <f t="shared" si="0"/>
        <v>0</v>
      </c>
      <c r="C40" s="5">
        <f t="shared" si="1"/>
        <v>0</v>
      </c>
      <c r="D40" s="1" t="b">
        <f t="shared" si="2"/>
        <v>1</v>
      </c>
    </row>
    <row r="41" spans="1:4" x14ac:dyDescent="0.25">
      <c r="A41" s="5">
        <v>40</v>
      </c>
      <c r="B41" s="5">
        <f t="shared" si="0"/>
        <v>0</v>
      </c>
      <c r="C41" s="5">
        <f t="shared" si="1"/>
        <v>0</v>
      </c>
      <c r="D41" s="1" t="b">
        <f t="shared" si="2"/>
        <v>1</v>
      </c>
    </row>
    <row r="42" spans="1:4" x14ac:dyDescent="0.25">
      <c r="A42" s="5">
        <v>41</v>
      </c>
      <c r="B42" s="5">
        <f t="shared" si="0"/>
        <v>0</v>
      </c>
      <c r="C42" s="5">
        <f t="shared" si="1"/>
        <v>0</v>
      </c>
      <c r="D42" s="1" t="b">
        <f t="shared" si="2"/>
        <v>1</v>
      </c>
    </row>
    <row r="43" spans="1:4" x14ac:dyDescent="0.25">
      <c r="A43" s="5">
        <v>42</v>
      </c>
      <c r="B43" s="5">
        <f t="shared" si="0"/>
        <v>0</v>
      </c>
      <c r="C43" s="5">
        <f t="shared" si="1"/>
        <v>0</v>
      </c>
      <c r="D43" s="1" t="b">
        <f t="shared" si="2"/>
        <v>1</v>
      </c>
    </row>
    <row r="44" spans="1:4" x14ac:dyDescent="0.25">
      <c r="A44" s="5">
        <v>43</v>
      </c>
      <c r="B44" s="5">
        <f t="shared" si="0"/>
        <v>0</v>
      </c>
      <c r="C44" s="5">
        <f t="shared" si="1"/>
        <v>0</v>
      </c>
      <c r="D44" s="1" t="b">
        <f t="shared" si="2"/>
        <v>1</v>
      </c>
    </row>
    <row r="45" spans="1:4" x14ac:dyDescent="0.25">
      <c r="A45" s="5">
        <v>44</v>
      </c>
      <c r="B45" s="5">
        <f t="shared" si="0"/>
        <v>0</v>
      </c>
      <c r="C45" s="5">
        <f t="shared" si="1"/>
        <v>0</v>
      </c>
      <c r="D45" s="1" t="b">
        <f t="shared" si="2"/>
        <v>1</v>
      </c>
    </row>
    <row r="46" spans="1:4" x14ac:dyDescent="0.25">
      <c r="A46" s="5">
        <v>45</v>
      </c>
      <c r="B46" s="5">
        <f t="shared" si="0"/>
        <v>0</v>
      </c>
      <c r="C46" s="5">
        <f t="shared" si="1"/>
        <v>0</v>
      </c>
      <c r="D46" s="1" t="b">
        <f t="shared" si="2"/>
        <v>1</v>
      </c>
    </row>
    <row r="47" spans="1:4" x14ac:dyDescent="0.25">
      <c r="A47" s="5">
        <v>46</v>
      </c>
      <c r="B47" s="5">
        <f t="shared" si="0"/>
        <v>0</v>
      </c>
      <c r="C47" s="5">
        <f t="shared" si="1"/>
        <v>0</v>
      </c>
      <c r="D47" s="1" t="b">
        <f t="shared" si="2"/>
        <v>1</v>
      </c>
    </row>
    <row r="48" spans="1:4" x14ac:dyDescent="0.25">
      <c r="A48" s="5">
        <v>47</v>
      </c>
      <c r="B48" s="5">
        <f t="shared" si="0"/>
        <v>0</v>
      </c>
      <c r="C48" s="5">
        <f t="shared" si="1"/>
        <v>0</v>
      </c>
      <c r="D48" s="1" t="b">
        <f t="shared" si="2"/>
        <v>1</v>
      </c>
    </row>
    <row r="49" spans="1:4" x14ac:dyDescent="0.25">
      <c r="A49" s="5">
        <v>48</v>
      </c>
      <c r="B49" s="5">
        <f t="shared" si="0"/>
        <v>0</v>
      </c>
      <c r="C49" s="5">
        <f t="shared" si="1"/>
        <v>0</v>
      </c>
      <c r="D49" s="1" t="b">
        <f t="shared" si="2"/>
        <v>1</v>
      </c>
    </row>
    <row r="50" spans="1:4" x14ac:dyDescent="0.25">
      <c r="A50" s="5">
        <v>49</v>
      </c>
      <c r="B50" s="5">
        <f t="shared" si="0"/>
        <v>0</v>
      </c>
      <c r="C50" s="5">
        <f t="shared" si="1"/>
        <v>0</v>
      </c>
      <c r="D50" s="1" t="b">
        <f t="shared" si="2"/>
        <v>1</v>
      </c>
    </row>
    <row r="51" spans="1:4" x14ac:dyDescent="0.25">
      <c r="A51" s="5">
        <v>50</v>
      </c>
      <c r="B51" s="5">
        <f t="shared" si="0"/>
        <v>0</v>
      </c>
      <c r="C51" s="5">
        <f t="shared" si="1"/>
        <v>0</v>
      </c>
      <c r="D51" s="1" t="b">
        <f t="shared" si="2"/>
        <v>1</v>
      </c>
    </row>
    <row r="52" spans="1:4" x14ac:dyDescent="0.25">
      <c r="A52" s="5">
        <v>51</v>
      </c>
      <c r="B52" s="5">
        <f t="shared" si="0"/>
        <v>0</v>
      </c>
      <c r="C52" s="5">
        <f t="shared" si="1"/>
        <v>0</v>
      </c>
      <c r="D52" s="1" t="b">
        <f t="shared" si="2"/>
        <v>1</v>
      </c>
    </row>
    <row r="53" spans="1:4" x14ac:dyDescent="0.25">
      <c r="A53" s="5">
        <v>52</v>
      </c>
      <c r="B53" s="5">
        <f t="shared" si="0"/>
        <v>0</v>
      </c>
      <c r="C53" s="5">
        <f t="shared" si="1"/>
        <v>0</v>
      </c>
      <c r="D53" s="1" t="b">
        <f t="shared" si="2"/>
        <v>1</v>
      </c>
    </row>
    <row r="54" spans="1:4" x14ac:dyDescent="0.25">
      <c r="A54" s="5">
        <v>53</v>
      </c>
      <c r="B54" s="5">
        <f t="shared" si="0"/>
        <v>0</v>
      </c>
      <c r="C54" s="5">
        <f t="shared" si="1"/>
        <v>0</v>
      </c>
      <c r="D54" s="1" t="b">
        <f t="shared" si="2"/>
        <v>1</v>
      </c>
    </row>
    <row r="55" spans="1:4" x14ac:dyDescent="0.25">
      <c r="A55" s="5">
        <v>54</v>
      </c>
      <c r="B55" s="5">
        <f t="shared" si="0"/>
        <v>0</v>
      </c>
      <c r="C55" s="5">
        <f t="shared" si="1"/>
        <v>0</v>
      </c>
      <c r="D55" s="1" t="b">
        <f t="shared" si="2"/>
        <v>1</v>
      </c>
    </row>
    <row r="56" spans="1:4" x14ac:dyDescent="0.25">
      <c r="A56" s="5">
        <v>55</v>
      </c>
      <c r="B56" s="5">
        <f t="shared" si="0"/>
        <v>0</v>
      </c>
      <c r="C56" s="5">
        <f t="shared" si="1"/>
        <v>0</v>
      </c>
      <c r="D56" s="1" t="b">
        <f t="shared" si="2"/>
        <v>1</v>
      </c>
    </row>
    <row r="57" spans="1:4" x14ac:dyDescent="0.25">
      <c r="A57" s="5">
        <v>56</v>
      </c>
      <c r="B57" s="5">
        <f t="shared" si="0"/>
        <v>0</v>
      </c>
      <c r="C57" s="5">
        <f t="shared" si="1"/>
        <v>0</v>
      </c>
      <c r="D57" s="1" t="b">
        <f t="shared" si="2"/>
        <v>1</v>
      </c>
    </row>
    <row r="58" spans="1:4" x14ac:dyDescent="0.25">
      <c r="A58" s="5">
        <v>57</v>
      </c>
      <c r="B58" s="5">
        <f t="shared" si="0"/>
        <v>0</v>
      </c>
      <c r="C58" s="5">
        <f t="shared" si="1"/>
        <v>0</v>
      </c>
      <c r="D58" s="1" t="b">
        <f t="shared" si="2"/>
        <v>1</v>
      </c>
    </row>
    <row r="59" spans="1:4" x14ac:dyDescent="0.25">
      <c r="A59" s="5">
        <v>58</v>
      </c>
      <c r="B59" s="5">
        <f t="shared" si="0"/>
        <v>0</v>
      </c>
      <c r="C59" s="5">
        <f t="shared" si="1"/>
        <v>0</v>
      </c>
      <c r="D59" s="1" t="b">
        <f t="shared" si="2"/>
        <v>1</v>
      </c>
    </row>
    <row r="60" spans="1:4" x14ac:dyDescent="0.25">
      <c r="A60" s="5">
        <v>59</v>
      </c>
      <c r="B60" s="5">
        <f t="shared" si="0"/>
        <v>0</v>
      </c>
      <c r="C60" s="5">
        <f t="shared" si="1"/>
        <v>0</v>
      </c>
      <c r="D60" s="1" t="b">
        <f t="shared" si="2"/>
        <v>1</v>
      </c>
    </row>
    <row r="61" spans="1:4" x14ac:dyDescent="0.25">
      <c r="A61" s="5">
        <v>60</v>
      </c>
      <c r="B61" s="5">
        <f t="shared" si="0"/>
        <v>0</v>
      </c>
      <c r="C61" s="5">
        <f t="shared" si="1"/>
        <v>0</v>
      </c>
      <c r="D61" s="1" t="b">
        <f t="shared" si="2"/>
        <v>1</v>
      </c>
    </row>
    <row r="62" spans="1:4" x14ac:dyDescent="0.25">
      <c r="A62" s="5">
        <v>61</v>
      </c>
      <c r="B62" s="5">
        <f t="shared" si="0"/>
        <v>0</v>
      </c>
      <c r="C62" s="5">
        <f t="shared" si="1"/>
        <v>0</v>
      </c>
      <c r="D62" s="1" t="b">
        <f t="shared" si="2"/>
        <v>1</v>
      </c>
    </row>
    <row r="63" spans="1:4" x14ac:dyDescent="0.25">
      <c r="A63" s="5">
        <v>62</v>
      </c>
      <c r="B63" s="5">
        <f t="shared" si="0"/>
        <v>0</v>
      </c>
      <c r="C63" s="5">
        <f t="shared" si="1"/>
        <v>0</v>
      </c>
      <c r="D63" s="1" t="b">
        <f t="shared" si="2"/>
        <v>1</v>
      </c>
    </row>
    <row r="64" spans="1:4" x14ac:dyDescent="0.25">
      <c r="A64" s="5">
        <v>63</v>
      </c>
      <c r="B64" s="5">
        <f t="shared" si="0"/>
        <v>0</v>
      </c>
      <c r="C64" s="5">
        <f t="shared" si="1"/>
        <v>0</v>
      </c>
      <c r="D64" s="1" t="b">
        <f t="shared" si="2"/>
        <v>1</v>
      </c>
    </row>
    <row r="65" spans="1:4" x14ac:dyDescent="0.25">
      <c r="A65" s="5">
        <v>64</v>
      </c>
      <c r="B65" s="5">
        <f t="shared" si="0"/>
        <v>0</v>
      </c>
      <c r="C65" s="5">
        <f t="shared" si="1"/>
        <v>0</v>
      </c>
      <c r="D65" s="1" t="b">
        <f t="shared" si="2"/>
        <v>1</v>
      </c>
    </row>
    <row r="66" spans="1:4" x14ac:dyDescent="0.25">
      <c r="A66" s="5">
        <v>65</v>
      </c>
      <c r="B66" s="5">
        <f t="shared" ref="B66:B129" si="3">HLOOKUP(A66,ncnames,2,FALSE)</f>
        <v>0</v>
      </c>
      <c r="C66" s="5">
        <f t="shared" ref="C66:C129" si="4">HLOOKUP(A66,calcnames, 2, FALSE)</f>
        <v>0</v>
      </c>
      <c r="D66" s="1" t="b">
        <f t="shared" si="2"/>
        <v>1</v>
      </c>
    </row>
    <row r="67" spans="1:4" x14ac:dyDescent="0.25">
      <c r="A67" s="5">
        <v>66</v>
      </c>
      <c r="B67" s="5">
        <f t="shared" si="3"/>
        <v>0</v>
      </c>
      <c r="C67" s="5">
        <f t="shared" si="4"/>
        <v>0</v>
      </c>
      <c r="D67" s="1" t="b">
        <f t="shared" ref="D67:D130" si="5">EXACT(B67,C67)</f>
        <v>1</v>
      </c>
    </row>
    <row r="68" spans="1:4" x14ac:dyDescent="0.25">
      <c r="A68" s="5">
        <v>67</v>
      </c>
      <c r="B68" s="5">
        <f t="shared" si="3"/>
        <v>0</v>
      </c>
      <c r="C68" s="5">
        <f t="shared" si="4"/>
        <v>0</v>
      </c>
      <c r="D68" s="1" t="b">
        <f t="shared" si="5"/>
        <v>1</v>
      </c>
    </row>
    <row r="69" spans="1:4" x14ac:dyDescent="0.25">
      <c r="A69" s="5">
        <v>68</v>
      </c>
      <c r="B69" s="5">
        <f t="shared" si="3"/>
        <v>0</v>
      </c>
      <c r="C69" s="5">
        <f t="shared" si="4"/>
        <v>0</v>
      </c>
      <c r="D69" s="1" t="b">
        <f t="shared" si="5"/>
        <v>1</v>
      </c>
    </row>
    <row r="70" spans="1:4" x14ac:dyDescent="0.25">
      <c r="A70" s="5">
        <v>69</v>
      </c>
      <c r="B70" s="5">
        <f t="shared" si="3"/>
        <v>0</v>
      </c>
      <c r="C70" s="5">
        <f t="shared" si="4"/>
        <v>0</v>
      </c>
      <c r="D70" s="1" t="b">
        <f t="shared" si="5"/>
        <v>1</v>
      </c>
    </row>
    <row r="71" spans="1:4" x14ac:dyDescent="0.25">
      <c r="A71" s="5">
        <v>70</v>
      </c>
      <c r="B71" s="5">
        <f t="shared" si="3"/>
        <v>0</v>
      </c>
      <c r="C71" s="5">
        <f t="shared" si="4"/>
        <v>0</v>
      </c>
      <c r="D71" s="1" t="b">
        <f t="shared" si="5"/>
        <v>1</v>
      </c>
    </row>
    <row r="72" spans="1:4" x14ac:dyDescent="0.25">
      <c r="A72" s="5">
        <v>71</v>
      </c>
      <c r="B72" s="5">
        <f t="shared" si="3"/>
        <v>0</v>
      </c>
      <c r="C72" s="5">
        <f t="shared" si="4"/>
        <v>0</v>
      </c>
      <c r="D72" s="1" t="b">
        <f t="shared" si="5"/>
        <v>1</v>
      </c>
    </row>
    <row r="73" spans="1:4" x14ac:dyDescent="0.25">
      <c r="A73" s="5">
        <v>72</v>
      </c>
      <c r="B73" s="5">
        <f t="shared" si="3"/>
        <v>0</v>
      </c>
      <c r="C73" s="5">
        <f t="shared" si="4"/>
        <v>0</v>
      </c>
      <c r="D73" s="1" t="b">
        <f t="shared" si="5"/>
        <v>1</v>
      </c>
    </row>
    <row r="74" spans="1:4" x14ac:dyDescent="0.25">
      <c r="A74" s="5">
        <v>73</v>
      </c>
      <c r="B74" s="5">
        <f t="shared" si="3"/>
        <v>0</v>
      </c>
      <c r="C74" s="5">
        <f t="shared" si="4"/>
        <v>0</v>
      </c>
      <c r="D74" s="1" t="b">
        <f t="shared" si="5"/>
        <v>1</v>
      </c>
    </row>
    <row r="75" spans="1:4" x14ac:dyDescent="0.25">
      <c r="A75" s="5">
        <v>74</v>
      </c>
      <c r="B75" s="5">
        <f t="shared" si="3"/>
        <v>0</v>
      </c>
      <c r="C75" s="5">
        <f t="shared" si="4"/>
        <v>0</v>
      </c>
      <c r="D75" s="1" t="b">
        <f t="shared" si="5"/>
        <v>1</v>
      </c>
    </row>
    <row r="76" spans="1:4" x14ac:dyDescent="0.25">
      <c r="A76" s="5">
        <v>75</v>
      </c>
      <c r="B76" s="5">
        <f t="shared" si="3"/>
        <v>0</v>
      </c>
      <c r="C76" s="5">
        <f t="shared" si="4"/>
        <v>0</v>
      </c>
      <c r="D76" s="1" t="b">
        <f t="shared" si="5"/>
        <v>1</v>
      </c>
    </row>
    <row r="77" spans="1:4" x14ac:dyDescent="0.25">
      <c r="A77" s="5">
        <v>76</v>
      </c>
      <c r="B77" s="5">
        <f t="shared" si="3"/>
        <v>0</v>
      </c>
      <c r="C77" s="5">
        <f t="shared" si="4"/>
        <v>0</v>
      </c>
      <c r="D77" s="1" t="b">
        <f t="shared" si="5"/>
        <v>1</v>
      </c>
    </row>
    <row r="78" spans="1:4" x14ac:dyDescent="0.25">
      <c r="A78" s="5">
        <v>77</v>
      </c>
      <c r="B78" s="5">
        <f t="shared" si="3"/>
        <v>0</v>
      </c>
      <c r="C78" s="5">
        <f t="shared" si="4"/>
        <v>0</v>
      </c>
      <c r="D78" s="1" t="b">
        <f t="shared" si="5"/>
        <v>1</v>
      </c>
    </row>
    <row r="79" spans="1:4" x14ac:dyDescent="0.25">
      <c r="A79" s="5">
        <v>78</v>
      </c>
      <c r="B79" s="5">
        <f t="shared" si="3"/>
        <v>0</v>
      </c>
      <c r="C79" s="5">
        <f t="shared" si="4"/>
        <v>0</v>
      </c>
      <c r="D79" s="1" t="b">
        <f t="shared" si="5"/>
        <v>1</v>
      </c>
    </row>
    <row r="80" spans="1:4" x14ac:dyDescent="0.25">
      <c r="A80" s="5">
        <v>79</v>
      </c>
      <c r="B80" s="5">
        <f t="shared" si="3"/>
        <v>0</v>
      </c>
      <c r="C80" s="5">
        <f t="shared" si="4"/>
        <v>0</v>
      </c>
      <c r="D80" s="1" t="b">
        <f t="shared" si="5"/>
        <v>1</v>
      </c>
    </row>
    <row r="81" spans="1:4" x14ac:dyDescent="0.25">
      <c r="A81" s="5">
        <v>80</v>
      </c>
      <c r="B81" s="5">
        <f t="shared" si="3"/>
        <v>0</v>
      </c>
      <c r="C81" s="5">
        <f t="shared" si="4"/>
        <v>0</v>
      </c>
      <c r="D81" s="1" t="b">
        <f t="shared" si="5"/>
        <v>1</v>
      </c>
    </row>
    <row r="82" spans="1:4" x14ac:dyDescent="0.25">
      <c r="A82" s="5">
        <v>81</v>
      </c>
      <c r="B82" s="5">
        <f t="shared" si="3"/>
        <v>0</v>
      </c>
      <c r="C82" s="5">
        <f t="shared" si="4"/>
        <v>0</v>
      </c>
      <c r="D82" s="1" t="b">
        <f t="shared" si="5"/>
        <v>1</v>
      </c>
    </row>
    <row r="83" spans="1:4" x14ac:dyDescent="0.25">
      <c r="A83" s="5">
        <v>82</v>
      </c>
      <c r="B83" s="5">
        <f t="shared" si="3"/>
        <v>0</v>
      </c>
      <c r="C83" s="5">
        <f t="shared" si="4"/>
        <v>0</v>
      </c>
      <c r="D83" s="1" t="b">
        <f t="shared" si="5"/>
        <v>1</v>
      </c>
    </row>
    <row r="84" spans="1:4" x14ac:dyDescent="0.25">
      <c r="A84" s="5">
        <v>83</v>
      </c>
      <c r="B84" s="5">
        <f t="shared" si="3"/>
        <v>0</v>
      </c>
      <c r="C84" s="5">
        <f t="shared" si="4"/>
        <v>0</v>
      </c>
      <c r="D84" s="1" t="b">
        <f t="shared" si="5"/>
        <v>1</v>
      </c>
    </row>
    <row r="85" spans="1:4" x14ac:dyDescent="0.25">
      <c r="A85" s="5">
        <v>84</v>
      </c>
      <c r="B85" s="5">
        <f t="shared" si="3"/>
        <v>0</v>
      </c>
      <c r="C85" s="5">
        <f t="shared" si="4"/>
        <v>0</v>
      </c>
      <c r="D85" s="1" t="b">
        <f t="shared" si="5"/>
        <v>1</v>
      </c>
    </row>
    <row r="86" spans="1:4" x14ac:dyDescent="0.25">
      <c r="A86" s="5">
        <v>85</v>
      </c>
      <c r="B86" s="5">
        <f t="shared" si="3"/>
        <v>0</v>
      </c>
      <c r="C86" s="5">
        <f t="shared" si="4"/>
        <v>0</v>
      </c>
      <c r="D86" s="1" t="b">
        <f t="shared" si="5"/>
        <v>1</v>
      </c>
    </row>
    <row r="87" spans="1:4" x14ac:dyDescent="0.25">
      <c r="A87" s="5">
        <v>86</v>
      </c>
      <c r="B87" s="5">
        <f t="shared" si="3"/>
        <v>0</v>
      </c>
      <c r="C87" s="5">
        <f t="shared" si="4"/>
        <v>0</v>
      </c>
      <c r="D87" s="1" t="b">
        <f t="shared" si="5"/>
        <v>1</v>
      </c>
    </row>
    <row r="88" spans="1:4" x14ac:dyDescent="0.25">
      <c r="A88" s="5">
        <v>87</v>
      </c>
      <c r="B88" s="5">
        <f t="shared" si="3"/>
        <v>0</v>
      </c>
      <c r="C88" s="5">
        <f t="shared" si="4"/>
        <v>0</v>
      </c>
      <c r="D88" s="1" t="b">
        <f t="shared" si="5"/>
        <v>1</v>
      </c>
    </row>
    <row r="89" spans="1:4" x14ac:dyDescent="0.25">
      <c r="A89" s="5">
        <v>88</v>
      </c>
      <c r="B89" s="5">
        <f t="shared" si="3"/>
        <v>0</v>
      </c>
      <c r="C89" s="5">
        <f t="shared" si="4"/>
        <v>0</v>
      </c>
      <c r="D89" s="1" t="b">
        <f t="shared" si="5"/>
        <v>1</v>
      </c>
    </row>
    <row r="90" spans="1:4" x14ac:dyDescent="0.25">
      <c r="A90" s="5">
        <v>89</v>
      </c>
      <c r="B90" s="5">
        <f t="shared" si="3"/>
        <v>0</v>
      </c>
      <c r="C90" s="5">
        <f t="shared" si="4"/>
        <v>0</v>
      </c>
      <c r="D90" s="1" t="b">
        <f t="shared" si="5"/>
        <v>1</v>
      </c>
    </row>
    <row r="91" spans="1:4" x14ac:dyDescent="0.25">
      <c r="A91" s="5">
        <v>90</v>
      </c>
      <c r="B91" s="5">
        <f t="shared" si="3"/>
        <v>0</v>
      </c>
      <c r="C91" s="5">
        <f t="shared" si="4"/>
        <v>0</v>
      </c>
      <c r="D91" s="1" t="b">
        <f t="shared" si="5"/>
        <v>1</v>
      </c>
    </row>
    <row r="92" spans="1:4" x14ac:dyDescent="0.25">
      <c r="A92" s="5">
        <v>91</v>
      </c>
      <c r="B92" s="5">
        <f t="shared" si="3"/>
        <v>0</v>
      </c>
      <c r="C92" s="5">
        <f t="shared" si="4"/>
        <v>0</v>
      </c>
      <c r="D92" s="1" t="b">
        <f t="shared" si="5"/>
        <v>1</v>
      </c>
    </row>
    <row r="93" spans="1:4" x14ac:dyDescent="0.25">
      <c r="A93" s="5">
        <v>92</v>
      </c>
      <c r="B93" s="5">
        <f t="shared" si="3"/>
        <v>0</v>
      </c>
      <c r="C93" s="5">
        <f t="shared" si="4"/>
        <v>0</v>
      </c>
      <c r="D93" s="1" t="b">
        <f t="shared" si="5"/>
        <v>1</v>
      </c>
    </row>
    <row r="94" spans="1:4" x14ac:dyDescent="0.25">
      <c r="A94" s="5">
        <v>93</v>
      </c>
      <c r="B94" s="5">
        <f t="shared" si="3"/>
        <v>0</v>
      </c>
      <c r="C94" s="5">
        <f t="shared" si="4"/>
        <v>0</v>
      </c>
      <c r="D94" s="1" t="b">
        <f t="shared" si="5"/>
        <v>1</v>
      </c>
    </row>
    <row r="95" spans="1:4" x14ac:dyDescent="0.25">
      <c r="A95" s="5">
        <v>94</v>
      </c>
      <c r="B95" s="5">
        <f t="shared" si="3"/>
        <v>0</v>
      </c>
      <c r="C95" s="5">
        <f t="shared" si="4"/>
        <v>0</v>
      </c>
      <c r="D95" s="1" t="b">
        <f t="shared" si="5"/>
        <v>1</v>
      </c>
    </row>
    <row r="96" spans="1:4" x14ac:dyDescent="0.25">
      <c r="A96" s="5">
        <v>95</v>
      </c>
      <c r="B96" s="5">
        <f t="shared" si="3"/>
        <v>0</v>
      </c>
      <c r="C96" s="5">
        <f t="shared" si="4"/>
        <v>0</v>
      </c>
      <c r="D96" s="1" t="b">
        <f t="shared" si="5"/>
        <v>1</v>
      </c>
    </row>
    <row r="97" spans="1:4" x14ac:dyDescent="0.25">
      <c r="A97" s="5">
        <v>96</v>
      </c>
      <c r="B97" s="5">
        <f t="shared" si="3"/>
        <v>0</v>
      </c>
      <c r="C97" s="5">
        <f t="shared" si="4"/>
        <v>0</v>
      </c>
      <c r="D97" s="1" t="b">
        <f t="shared" si="5"/>
        <v>1</v>
      </c>
    </row>
    <row r="98" spans="1:4" x14ac:dyDescent="0.25">
      <c r="A98" s="5">
        <v>97</v>
      </c>
      <c r="B98" s="5">
        <f t="shared" si="3"/>
        <v>0</v>
      </c>
      <c r="C98" s="5">
        <f t="shared" si="4"/>
        <v>0</v>
      </c>
      <c r="D98" s="1" t="b">
        <f t="shared" si="5"/>
        <v>1</v>
      </c>
    </row>
    <row r="99" spans="1:4" x14ac:dyDescent="0.25">
      <c r="A99" s="5">
        <v>98</v>
      </c>
      <c r="B99" s="5">
        <f t="shared" si="3"/>
        <v>0</v>
      </c>
      <c r="C99" s="5">
        <f t="shared" si="4"/>
        <v>0</v>
      </c>
      <c r="D99" s="1" t="b">
        <f t="shared" si="5"/>
        <v>1</v>
      </c>
    </row>
    <row r="100" spans="1:4" x14ac:dyDescent="0.25">
      <c r="A100" s="5">
        <v>99</v>
      </c>
      <c r="B100" s="5">
        <f t="shared" si="3"/>
        <v>0</v>
      </c>
      <c r="C100" s="5">
        <f t="shared" si="4"/>
        <v>0</v>
      </c>
      <c r="D100" s="1" t="b">
        <f t="shared" si="5"/>
        <v>1</v>
      </c>
    </row>
    <row r="101" spans="1:4" x14ac:dyDescent="0.25">
      <c r="A101" s="5">
        <v>100</v>
      </c>
      <c r="B101" s="5">
        <f t="shared" si="3"/>
        <v>0</v>
      </c>
      <c r="C101" s="5">
        <f t="shared" si="4"/>
        <v>0</v>
      </c>
      <c r="D101" s="1" t="b">
        <f t="shared" si="5"/>
        <v>1</v>
      </c>
    </row>
    <row r="102" spans="1:4" x14ac:dyDescent="0.25">
      <c r="A102" s="5">
        <v>101</v>
      </c>
      <c r="B102" s="5">
        <f t="shared" si="3"/>
        <v>0</v>
      </c>
      <c r="C102" s="5">
        <f t="shared" si="4"/>
        <v>0</v>
      </c>
      <c r="D102" s="1" t="b">
        <f t="shared" si="5"/>
        <v>1</v>
      </c>
    </row>
    <row r="103" spans="1:4" x14ac:dyDescent="0.25">
      <c r="A103" s="5">
        <v>102</v>
      </c>
      <c r="B103" s="5">
        <f t="shared" si="3"/>
        <v>0</v>
      </c>
      <c r="C103" s="5">
        <f t="shared" si="4"/>
        <v>0</v>
      </c>
      <c r="D103" s="1" t="b">
        <f t="shared" si="5"/>
        <v>1</v>
      </c>
    </row>
    <row r="104" spans="1:4" x14ac:dyDescent="0.25">
      <c r="A104" s="5">
        <v>103</v>
      </c>
      <c r="B104" s="5">
        <f t="shared" si="3"/>
        <v>0</v>
      </c>
      <c r="C104" s="5">
        <f t="shared" si="4"/>
        <v>0</v>
      </c>
      <c r="D104" s="1" t="b">
        <f t="shared" si="5"/>
        <v>1</v>
      </c>
    </row>
    <row r="105" spans="1:4" x14ac:dyDescent="0.25">
      <c r="A105" s="5">
        <v>104</v>
      </c>
      <c r="B105" s="5">
        <f t="shared" si="3"/>
        <v>0</v>
      </c>
      <c r="C105" s="5">
        <f t="shared" si="4"/>
        <v>0</v>
      </c>
      <c r="D105" s="1" t="b">
        <f t="shared" si="5"/>
        <v>1</v>
      </c>
    </row>
    <row r="106" spans="1:4" x14ac:dyDescent="0.25">
      <c r="A106" s="5">
        <v>105</v>
      </c>
      <c r="B106" s="5">
        <f t="shared" si="3"/>
        <v>0</v>
      </c>
      <c r="C106" s="5">
        <f t="shared" si="4"/>
        <v>0</v>
      </c>
      <c r="D106" s="1" t="b">
        <f t="shared" si="5"/>
        <v>1</v>
      </c>
    </row>
    <row r="107" spans="1:4" x14ac:dyDescent="0.25">
      <c r="A107" s="5">
        <v>106</v>
      </c>
      <c r="B107" s="5">
        <f t="shared" si="3"/>
        <v>0</v>
      </c>
      <c r="C107" s="5">
        <f t="shared" si="4"/>
        <v>0</v>
      </c>
      <c r="D107" s="1" t="b">
        <f t="shared" si="5"/>
        <v>1</v>
      </c>
    </row>
    <row r="108" spans="1:4" x14ac:dyDescent="0.25">
      <c r="A108" s="5">
        <v>107</v>
      </c>
      <c r="B108" s="5">
        <f t="shared" si="3"/>
        <v>0</v>
      </c>
      <c r="C108" s="5">
        <f t="shared" si="4"/>
        <v>0</v>
      </c>
      <c r="D108" s="1" t="b">
        <f t="shared" si="5"/>
        <v>1</v>
      </c>
    </row>
    <row r="109" spans="1:4" x14ac:dyDescent="0.25">
      <c r="A109" s="5">
        <v>108</v>
      </c>
      <c r="B109" s="5">
        <f t="shared" si="3"/>
        <v>0</v>
      </c>
      <c r="C109" s="5">
        <f t="shared" si="4"/>
        <v>0</v>
      </c>
      <c r="D109" s="1" t="b">
        <f t="shared" si="5"/>
        <v>1</v>
      </c>
    </row>
    <row r="110" spans="1:4" x14ac:dyDescent="0.25">
      <c r="A110" s="5">
        <v>109</v>
      </c>
      <c r="B110" s="5">
        <f t="shared" si="3"/>
        <v>0</v>
      </c>
      <c r="C110" s="5">
        <f t="shared" si="4"/>
        <v>0</v>
      </c>
      <c r="D110" s="1" t="b">
        <f t="shared" si="5"/>
        <v>1</v>
      </c>
    </row>
    <row r="111" spans="1:4" x14ac:dyDescent="0.25">
      <c r="A111" s="5">
        <v>110</v>
      </c>
      <c r="B111" s="5">
        <f t="shared" si="3"/>
        <v>0</v>
      </c>
      <c r="C111" s="5">
        <f t="shared" si="4"/>
        <v>0</v>
      </c>
      <c r="D111" s="1" t="b">
        <f t="shared" si="5"/>
        <v>1</v>
      </c>
    </row>
    <row r="112" spans="1:4" x14ac:dyDescent="0.25">
      <c r="A112" s="5">
        <v>111</v>
      </c>
      <c r="B112" s="5">
        <f t="shared" si="3"/>
        <v>0</v>
      </c>
      <c r="C112" s="5">
        <f t="shared" si="4"/>
        <v>0</v>
      </c>
      <c r="D112" s="1" t="b">
        <f t="shared" si="5"/>
        <v>1</v>
      </c>
    </row>
    <row r="113" spans="1:4" x14ac:dyDescent="0.25">
      <c r="A113" s="5">
        <v>112</v>
      </c>
      <c r="B113" s="5">
        <f t="shared" si="3"/>
        <v>0</v>
      </c>
      <c r="C113" s="5">
        <f t="shared" si="4"/>
        <v>0</v>
      </c>
      <c r="D113" s="1" t="b">
        <f t="shared" si="5"/>
        <v>1</v>
      </c>
    </row>
    <row r="114" spans="1:4" x14ac:dyDescent="0.25">
      <c r="A114" s="5">
        <v>113</v>
      </c>
      <c r="B114" s="5">
        <f t="shared" si="3"/>
        <v>0</v>
      </c>
      <c r="C114" s="5">
        <f t="shared" si="4"/>
        <v>0</v>
      </c>
      <c r="D114" s="1" t="b">
        <f t="shared" si="5"/>
        <v>1</v>
      </c>
    </row>
    <row r="115" spans="1:4" x14ac:dyDescent="0.25">
      <c r="A115" s="5">
        <v>114</v>
      </c>
      <c r="B115" s="5">
        <f t="shared" si="3"/>
        <v>0</v>
      </c>
      <c r="C115" s="5">
        <f t="shared" si="4"/>
        <v>0</v>
      </c>
      <c r="D115" s="1" t="b">
        <f t="shared" si="5"/>
        <v>1</v>
      </c>
    </row>
    <row r="116" spans="1:4" x14ac:dyDescent="0.25">
      <c r="A116" s="5">
        <v>115</v>
      </c>
      <c r="B116" s="5">
        <f t="shared" si="3"/>
        <v>0</v>
      </c>
      <c r="C116" s="5">
        <f t="shared" si="4"/>
        <v>0</v>
      </c>
      <c r="D116" s="1" t="b">
        <f t="shared" si="5"/>
        <v>1</v>
      </c>
    </row>
    <row r="117" spans="1:4" x14ac:dyDescent="0.25">
      <c r="A117" s="5">
        <v>116</v>
      </c>
      <c r="B117" s="5">
        <f t="shared" si="3"/>
        <v>0</v>
      </c>
      <c r="C117" s="5">
        <f t="shared" si="4"/>
        <v>0</v>
      </c>
      <c r="D117" s="1" t="b">
        <f t="shared" si="5"/>
        <v>1</v>
      </c>
    </row>
    <row r="118" spans="1:4" x14ac:dyDescent="0.25">
      <c r="A118" s="5">
        <v>117</v>
      </c>
      <c r="B118" s="5">
        <f t="shared" si="3"/>
        <v>0</v>
      </c>
      <c r="C118" s="5">
        <f t="shared" si="4"/>
        <v>0</v>
      </c>
      <c r="D118" s="1" t="b">
        <f t="shared" si="5"/>
        <v>1</v>
      </c>
    </row>
    <row r="119" spans="1:4" x14ac:dyDescent="0.25">
      <c r="A119" s="5">
        <v>118</v>
      </c>
      <c r="B119" s="5">
        <f t="shared" si="3"/>
        <v>0</v>
      </c>
      <c r="C119" s="5">
        <f t="shared" si="4"/>
        <v>0</v>
      </c>
      <c r="D119" s="1" t="b">
        <f t="shared" si="5"/>
        <v>1</v>
      </c>
    </row>
    <row r="120" spans="1:4" x14ac:dyDescent="0.25">
      <c r="A120" s="5">
        <v>119</v>
      </c>
      <c r="B120" s="5">
        <f t="shared" si="3"/>
        <v>0</v>
      </c>
      <c r="C120" s="5">
        <f t="shared" si="4"/>
        <v>0</v>
      </c>
      <c r="D120" s="1" t="b">
        <f t="shared" si="5"/>
        <v>1</v>
      </c>
    </row>
    <row r="121" spans="1:4" x14ac:dyDescent="0.25">
      <c r="A121" s="5">
        <v>120</v>
      </c>
      <c r="B121" s="5">
        <f t="shared" si="3"/>
        <v>0</v>
      </c>
      <c r="C121" s="5">
        <f t="shared" si="4"/>
        <v>0</v>
      </c>
      <c r="D121" s="1" t="b">
        <f t="shared" si="5"/>
        <v>1</v>
      </c>
    </row>
    <row r="122" spans="1:4" x14ac:dyDescent="0.25">
      <c r="A122" s="5">
        <v>121</v>
      </c>
      <c r="B122" s="5">
        <f t="shared" si="3"/>
        <v>0</v>
      </c>
      <c r="C122" s="5">
        <f t="shared" si="4"/>
        <v>0</v>
      </c>
      <c r="D122" s="1" t="b">
        <f t="shared" si="5"/>
        <v>1</v>
      </c>
    </row>
    <row r="123" spans="1:4" x14ac:dyDescent="0.25">
      <c r="A123" s="5">
        <v>122</v>
      </c>
      <c r="B123" s="5">
        <f t="shared" si="3"/>
        <v>0</v>
      </c>
      <c r="C123" s="5">
        <f t="shared" si="4"/>
        <v>0</v>
      </c>
      <c r="D123" s="1" t="b">
        <f t="shared" si="5"/>
        <v>1</v>
      </c>
    </row>
    <row r="124" spans="1:4" x14ac:dyDescent="0.25">
      <c r="A124" s="5">
        <v>123</v>
      </c>
      <c r="B124" s="5">
        <f t="shared" si="3"/>
        <v>0</v>
      </c>
      <c r="C124" s="5">
        <f t="shared" si="4"/>
        <v>0</v>
      </c>
      <c r="D124" s="1" t="b">
        <f t="shared" si="5"/>
        <v>1</v>
      </c>
    </row>
    <row r="125" spans="1:4" x14ac:dyDescent="0.25">
      <c r="A125" s="5">
        <v>124</v>
      </c>
      <c r="B125" s="5">
        <f t="shared" si="3"/>
        <v>0</v>
      </c>
      <c r="C125" s="5">
        <f t="shared" si="4"/>
        <v>0</v>
      </c>
      <c r="D125" s="1" t="b">
        <f t="shared" si="5"/>
        <v>1</v>
      </c>
    </row>
    <row r="126" spans="1:4" x14ac:dyDescent="0.25">
      <c r="A126" s="5">
        <v>125</v>
      </c>
      <c r="B126" s="5">
        <f t="shared" si="3"/>
        <v>0</v>
      </c>
      <c r="C126" s="5">
        <f t="shared" si="4"/>
        <v>0</v>
      </c>
      <c r="D126" s="1" t="b">
        <f t="shared" si="5"/>
        <v>1</v>
      </c>
    </row>
    <row r="127" spans="1:4" x14ac:dyDescent="0.25">
      <c r="A127" s="5">
        <v>126</v>
      </c>
      <c r="B127" s="5">
        <f t="shared" si="3"/>
        <v>0</v>
      </c>
      <c r="C127" s="5">
        <f t="shared" si="4"/>
        <v>0</v>
      </c>
      <c r="D127" s="1" t="b">
        <f t="shared" si="5"/>
        <v>1</v>
      </c>
    </row>
    <row r="128" spans="1:4" x14ac:dyDescent="0.25">
      <c r="A128" s="5">
        <v>127</v>
      </c>
      <c r="B128" s="5">
        <f t="shared" si="3"/>
        <v>0</v>
      </c>
      <c r="C128" s="5">
        <f t="shared" si="4"/>
        <v>0</v>
      </c>
      <c r="D128" s="1" t="b">
        <f t="shared" si="5"/>
        <v>1</v>
      </c>
    </row>
    <row r="129" spans="1:4" x14ac:dyDescent="0.25">
      <c r="A129" s="5">
        <v>128</v>
      </c>
      <c r="B129" s="5">
        <f t="shared" si="3"/>
        <v>0</v>
      </c>
      <c r="C129" s="5">
        <f t="shared" si="4"/>
        <v>0</v>
      </c>
      <c r="D129" s="1" t="b">
        <f t="shared" si="5"/>
        <v>1</v>
      </c>
    </row>
    <row r="130" spans="1:4" x14ac:dyDescent="0.25">
      <c r="A130" s="5">
        <v>129</v>
      </c>
      <c r="B130" s="5">
        <f t="shared" ref="B130:B193" si="6">HLOOKUP(A130,ncnames,2,FALSE)</f>
        <v>0</v>
      </c>
      <c r="C130" s="5">
        <f t="shared" ref="C130:C193" si="7">HLOOKUP(A130,calcnames, 2, FALSE)</f>
        <v>0</v>
      </c>
      <c r="D130" s="1" t="b">
        <f t="shared" si="5"/>
        <v>1</v>
      </c>
    </row>
    <row r="131" spans="1:4" x14ac:dyDescent="0.25">
      <c r="A131" s="5">
        <v>130</v>
      </c>
      <c r="B131" s="5">
        <f t="shared" si="6"/>
        <v>0</v>
      </c>
      <c r="C131" s="5">
        <f t="shared" si="7"/>
        <v>0</v>
      </c>
      <c r="D131" s="1" t="b">
        <f t="shared" ref="D131:D194" si="8">EXACT(B131,C131)</f>
        <v>1</v>
      </c>
    </row>
    <row r="132" spans="1:4" x14ac:dyDescent="0.25">
      <c r="A132" s="5">
        <v>131</v>
      </c>
      <c r="B132" s="5">
        <f t="shared" si="6"/>
        <v>0</v>
      </c>
      <c r="C132" s="5">
        <f t="shared" si="7"/>
        <v>0</v>
      </c>
      <c r="D132" s="1" t="b">
        <f t="shared" si="8"/>
        <v>1</v>
      </c>
    </row>
    <row r="133" spans="1:4" x14ac:dyDescent="0.25">
      <c r="A133" s="5">
        <v>132</v>
      </c>
      <c r="B133" s="5">
        <f t="shared" si="6"/>
        <v>0</v>
      </c>
      <c r="C133" s="5">
        <f t="shared" si="7"/>
        <v>0</v>
      </c>
      <c r="D133" s="1" t="b">
        <f t="shared" si="8"/>
        <v>1</v>
      </c>
    </row>
    <row r="134" spans="1:4" x14ac:dyDescent="0.25">
      <c r="A134" s="5">
        <v>133</v>
      </c>
      <c r="B134" s="5">
        <f t="shared" si="6"/>
        <v>0</v>
      </c>
      <c r="C134" s="5">
        <f t="shared" si="7"/>
        <v>0</v>
      </c>
      <c r="D134" s="1" t="b">
        <f t="shared" si="8"/>
        <v>1</v>
      </c>
    </row>
    <row r="135" spans="1:4" x14ac:dyDescent="0.25">
      <c r="A135" s="5">
        <v>134</v>
      </c>
      <c r="B135" s="5">
        <f t="shared" si="6"/>
        <v>0</v>
      </c>
      <c r="C135" s="5">
        <f t="shared" si="7"/>
        <v>0</v>
      </c>
      <c r="D135" s="1" t="b">
        <f t="shared" si="8"/>
        <v>1</v>
      </c>
    </row>
    <row r="136" spans="1:4" x14ac:dyDescent="0.25">
      <c r="A136" s="5">
        <v>135</v>
      </c>
      <c r="B136" s="5">
        <f t="shared" si="6"/>
        <v>0</v>
      </c>
      <c r="C136" s="5">
        <f t="shared" si="7"/>
        <v>0</v>
      </c>
      <c r="D136" s="1" t="b">
        <f t="shared" si="8"/>
        <v>1</v>
      </c>
    </row>
    <row r="137" spans="1:4" x14ac:dyDescent="0.25">
      <c r="A137" s="5">
        <v>136</v>
      </c>
      <c r="B137" s="5">
        <f t="shared" si="6"/>
        <v>0</v>
      </c>
      <c r="C137" s="5">
        <f t="shared" si="7"/>
        <v>0</v>
      </c>
      <c r="D137" s="1" t="b">
        <f t="shared" si="8"/>
        <v>1</v>
      </c>
    </row>
    <row r="138" spans="1:4" x14ac:dyDescent="0.25">
      <c r="A138" s="5">
        <v>137</v>
      </c>
      <c r="B138" s="5">
        <f t="shared" si="6"/>
        <v>0</v>
      </c>
      <c r="C138" s="5">
        <f t="shared" si="7"/>
        <v>0</v>
      </c>
      <c r="D138" s="1" t="b">
        <f t="shared" si="8"/>
        <v>1</v>
      </c>
    </row>
    <row r="139" spans="1:4" x14ac:dyDescent="0.25">
      <c r="A139" s="5">
        <v>138</v>
      </c>
      <c r="B139" s="5">
        <f t="shared" si="6"/>
        <v>0</v>
      </c>
      <c r="C139" s="5">
        <f t="shared" si="7"/>
        <v>0</v>
      </c>
      <c r="D139" s="1" t="b">
        <f t="shared" si="8"/>
        <v>1</v>
      </c>
    </row>
    <row r="140" spans="1:4" x14ac:dyDescent="0.25">
      <c r="A140" s="5">
        <v>139</v>
      </c>
      <c r="B140" s="5">
        <f t="shared" si="6"/>
        <v>0</v>
      </c>
      <c r="C140" s="5">
        <f t="shared" si="7"/>
        <v>0</v>
      </c>
      <c r="D140" s="1" t="b">
        <f t="shared" si="8"/>
        <v>1</v>
      </c>
    </row>
    <row r="141" spans="1:4" x14ac:dyDescent="0.25">
      <c r="A141" s="5">
        <v>140</v>
      </c>
      <c r="B141" s="5">
        <f t="shared" si="6"/>
        <v>0</v>
      </c>
      <c r="C141" s="5">
        <f t="shared" si="7"/>
        <v>0</v>
      </c>
      <c r="D141" s="1" t="b">
        <f t="shared" si="8"/>
        <v>1</v>
      </c>
    </row>
    <row r="142" spans="1:4" x14ac:dyDescent="0.25">
      <c r="A142" s="5">
        <v>141</v>
      </c>
      <c r="B142" s="5">
        <f t="shared" si="6"/>
        <v>0</v>
      </c>
      <c r="C142" s="5">
        <f t="shared" si="7"/>
        <v>0</v>
      </c>
      <c r="D142" s="1" t="b">
        <f t="shared" si="8"/>
        <v>1</v>
      </c>
    </row>
    <row r="143" spans="1:4" x14ac:dyDescent="0.25">
      <c r="A143" s="5">
        <v>142</v>
      </c>
      <c r="B143" s="5">
        <f t="shared" si="6"/>
        <v>0</v>
      </c>
      <c r="C143" s="5">
        <f t="shared" si="7"/>
        <v>0</v>
      </c>
      <c r="D143" s="1" t="b">
        <f t="shared" si="8"/>
        <v>1</v>
      </c>
    </row>
    <row r="144" spans="1:4" x14ac:dyDescent="0.25">
      <c r="A144" s="5">
        <v>143</v>
      </c>
      <c r="B144" s="5">
        <f t="shared" si="6"/>
        <v>0</v>
      </c>
      <c r="C144" s="5">
        <f t="shared" si="7"/>
        <v>0</v>
      </c>
      <c r="D144" s="1" t="b">
        <f t="shared" si="8"/>
        <v>1</v>
      </c>
    </row>
    <row r="145" spans="1:4" x14ac:dyDescent="0.25">
      <c r="A145" s="5">
        <v>144</v>
      </c>
      <c r="B145" s="5">
        <f t="shared" si="6"/>
        <v>0</v>
      </c>
      <c r="C145" s="5">
        <f t="shared" si="7"/>
        <v>0</v>
      </c>
      <c r="D145" s="1" t="b">
        <f t="shared" si="8"/>
        <v>1</v>
      </c>
    </row>
    <row r="146" spans="1:4" x14ac:dyDescent="0.25">
      <c r="A146" s="5">
        <v>145</v>
      </c>
      <c r="B146" s="5">
        <f t="shared" si="6"/>
        <v>0</v>
      </c>
      <c r="C146" s="5">
        <f t="shared" si="7"/>
        <v>0</v>
      </c>
      <c r="D146" s="1" t="b">
        <f t="shared" si="8"/>
        <v>1</v>
      </c>
    </row>
    <row r="147" spans="1:4" x14ac:dyDescent="0.25">
      <c r="A147" s="5">
        <v>146</v>
      </c>
      <c r="B147" s="5">
        <f t="shared" si="6"/>
        <v>0</v>
      </c>
      <c r="C147" s="5">
        <f t="shared" si="7"/>
        <v>0</v>
      </c>
      <c r="D147" s="1" t="b">
        <f t="shared" si="8"/>
        <v>1</v>
      </c>
    </row>
    <row r="148" spans="1:4" x14ac:dyDescent="0.25">
      <c r="A148" s="5">
        <v>147</v>
      </c>
      <c r="B148" s="5">
        <f t="shared" si="6"/>
        <v>0</v>
      </c>
      <c r="C148" s="5">
        <f t="shared" si="7"/>
        <v>0</v>
      </c>
      <c r="D148" s="1" t="b">
        <f t="shared" si="8"/>
        <v>1</v>
      </c>
    </row>
    <row r="149" spans="1:4" x14ac:dyDescent="0.25">
      <c r="A149" s="5">
        <v>148</v>
      </c>
      <c r="B149" s="5">
        <f t="shared" si="6"/>
        <v>0</v>
      </c>
      <c r="C149" s="5">
        <f t="shared" si="7"/>
        <v>0</v>
      </c>
      <c r="D149" s="1" t="b">
        <f t="shared" si="8"/>
        <v>1</v>
      </c>
    </row>
    <row r="150" spans="1:4" x14ac:dyDescent="0.25">
      <c r="A150" s="5">
        <v>149</v>
      </c>
      <c r="B150" s="5">
        <f t="shared" si="6"/>
        <v>0</v>
      </c>
      <c r="C150" s="5">
        <f t="shared" si="7"/>
        <v>0</v>
      </c>
      <c r="D150" s="1" t="b">
        <f t="shared" si="8"/>
        <v>1</v>
      </c>
    </row>
    <row r="151" spans="1:4" x14ac:dyDescent="0.25">
      <c r="A151" s="5">
        <v>150</v>
      </c>
      <c r="B151" s="5">
        <f t="shared" si="6"/>
        <v>0</v>
      </c>
      <c r="C151" s="5">
        <f t="shared" si="7"/>
        <v>0</v>
      </c>
      <c r="D151" s="1" t="b">
        <f t="shared" si="8"/>
        <v>1</v>
      </c>
    </row>
    <row r="152" spans="1:4" x14ac:dyDescent="0.25">
      <c r="A152" s="5">
        <v>151</v>
      </c>
      <c r="B152" s="5">
        <f t="shared" si="6"/>
        <v>0</v>
      </c>
      <c r="C152" s="5">
        <f t="shared" si="7"/>
        <v>0</v>
      </c>
      <c r="D152" s="1" t="b">
        <f t="shared" si="8"/>
        <v>1</v>
      </c>
    </row>
    <row r="153" spans="1:4" x14ac:dyDescent="0.25">
      <c r="A153" s="5">
        <v>152</v>
      </c>
      <c r="B153" s="5">
        <f t="shared" si="6"/>
        <v>0</v>
      </c>
      <c r="C153" s="5">
        <f t="shared" si="7"/>
        <v>0</v>
      </c>
      <c r="D153" s="1" t="b">
        <f t="shared" si="8"/>
        <v>1</v>
      </c>
    </row>
    <row r="154" spans="1:4" x14ac:dyDescent="0.25">
      <c r="A154" s="5">
        <v>153</v>
      </c>
      <c r="B154" s="5">
        <f t="shared" si="6"/>
        <v>0</v>
      </c>
      <c r="C154" s="5">
        <f t="shared" si="7"/>
        <v>0</v>
      </c>
      <c r="D154" s="1" t="b">
        <f t="shared" si="8"/>
        <v>1</v>
      </c>
    </row>
    <row r="155" spans="1:4" x14ac:dyDescent="0.25">
      <c r="A155" s="5">
        <v>154</v>
      </c>
      <c r="B155" s="5">
        <f t="shared" si="6"/>
        <v>0</v>
      </c>
      <c r="C155" s="5">
        <f t="shared" si="7"/>
        <v>0</v>
      </c>
      <c r="D155" s="1" t="b">
        <f t="shared" si="8"/>
        <v>1</v>
      </c>
    </row>
    <row r="156" spans="1:4" x14ac:dyDescent="0.25">
      <c r="A156" s="5">
        <v>155</v>
      </c>
      <c r="B156" s="5">
        <f t="shared" si="6"/>
        <v>0</v>
      </c>
      <c r="C156" s="5">
        <f t="shared" si="7"/>
        <v>0</v>
      </c>
      <c r="D156" s="1" t="b">
        <f t="shared" si="8"/>
        <v>1</v>
      </c>
    </row>
    <row r="157" spans="1:4" x14ac:dyDescent="0.25">
      <c r="A157" s="5">
        <v>156</v>
      </c>
      <c r="B157" s="5">
        <f t="shared" si="6"/>
        <v>0</v>
      </c>
      <c r="C157" s="5">
        <f t="shared" si="7"/>
        <v>0</v>
      </c>
      <c r="D157" s="1" t="b">
        <f t="shared" si="8"/>
        <v>1</v>
      </c>
    </row>
    <row r="158" spans="1:4" x14ac:dyDescent="0.25">
      <c r="A158" s="5">
        <v>157</v>
      </c>
      <c r="B158" s="5">
        <f t="shared" si="6"/>
        <v>0</v>
      </c>
      <c r="C158" s="5">
        <f t="shared" si="7"/>
        <v>0</v>
      </c>
      <c r="D158" s="1" t="b">
        <f t="shared" si="8"/>
        <v>1</v>
      </c>
    </row>
    <row r="159" spans="1:4" x14ac:dyDescent="0.25">
      <c r="A159" s="5">
        <v>158</v>
      </c>
      <c r="B159" s="5">
        <f t="shared" si="6"/>
        <v>0</v>
      </c>
      <c r="C159" s="5">
        <f t="shared" si="7"/>
        <v>0</v>
      </c>
      <c r="D159" s="1" t="b">
        <f t="shared" si="8"/>
        <v>1</v>
      </c>
    </row>
    <row r="160" spans="1:4" x14ac:dyDescent="0.25">
      <c r="A160" s="5">
        <v>159</v>
      </c>
      <c r="B160" s="5">
        <f t="shared" si="6"/>
        <v>0</v>
      </c>
      <c r="C160" s="5">
        <f t="shared" si="7"/>
        <v>0</v>
      </c>
      <c r="D160" s="1" t="b">
        <f t="shared" si="8"/>
        <v>1</v>
      </c>
    </row>
    <row r="161" spans="1:4" x14ac:dyDescent="0.25">
      <c r="A161" s="5">
        <v>160</v>
      </c>
      <c r="B161" s="5">
        <f t="shared" si="6"/>
        <v>0</v>
      </c>
      <c r="C161" s="5">
        <f t="shared" si="7"/>
        <v>0</v>
      </c>
      <c r="D161" s="1" t="b">
        <f t="shared" si="8"/>
        <v>1</v>
      </c>
    </row>
    <row r="162" spans="1:4" x14ac:dyDescent="0.25">
      <c r="A162" s="5">
        <v>161</v>
      </c>
      <c r="B162" s="5">
        <f t="shared" si="6"/>
        <v>0</v>
      </c>
      <c r="C162" s="5">
        <f t="shared" si="7"/>
        <v>0</v>
      </c>
      <c r="D162" s="1" t="b">
        <f t="shared" si="8"/>
        <v>1</v>
      </c>
    </row>
    <row r="163" spans="1:4" x14ac:dyDescent="0.25">
      <c r="A163" s="5">
        <v>162</v>
      </c>
      <c r="B163" s="5">
        <f t="shared" si="6"/>
        <v>0</v>
      </c>
      <c r="C163" s="5">
        <f t="shared" si="7"/>
        <v>0</v>
      </c>
      <c r="D163" s="1" t="b">
        <f t="shared" si="8"/>
        <v>1</v>
      </c>
    </row>
    <row r="164" spans="1:4" x14ac:dyDescent="0.25">
      <c r="A164" s="5">
        <v>163</v>
      </c>
      <c r="B164" s="5">
        <f t="shared" si="6"/>
        <v>0</v>
      </c>
      <c r="C164" s="5">
        <f t="shared" si="7"/>
        <v>0</v>
      </c>
      <c r="D164" s="1" t="b">
        <f t="shared" si="8"/>
        <v>1</v>
      </c>
    </row>
    <row r="165" spans="1:4" x14ac:dyDescent="0.25">
      <c r="A165" s="5">
        <v>164</v>
      </c>
      <c r="B165" s="5">
        <f t="shared" si="6"/>
        <v>0</v>
      </c>
      <c r="C165" s="5">
        <f t="shared" si="7"/>
        <v>0</v>
      </c>
      <c r="D165" s="1" t="b">
        <f t="shared" si="8"/>
        <v>1</v>
      </c>
    </row>
    <row r="166" spans="1:4" x14ac:dyDescent="0.25">
      <c r="A166" s="5">
        <v>165</v>
      </c>
      <c r="B166" s="5">
        <f t="shared" si="6"/>
        <v>0</v>
      </c>
      <c r="C166" s="5">
        <f t="shared" si="7"/>
        <v>0</v>
      </c>
      <c r="D166" s="1" t="b">
        <f t="shared" si="8"/>
        <v>1</v>
      </c>
    </row>
    <row r="167" spans="1:4" x14ac:dyDescent="0.25">
      <c r="A167" s="5">
        <v>166</v>
      </c>
      <c r="B167" s="5">
        <f t="shared" si="6"/>
        <v>0</v>
      </c>
      <c r="C167" s="5">
        <f t="shared" si="7"/>
        <v>0</v>
      </c>
      <c r="D167" s="1" t="b">
        <f t="shared" si="8"/>
        <v>1</v>
      </c>
    </row>
    <row r="168" spans="1:4" x14ac:dyDescent="0.25">
      <c r="A168" s="5">
        <v>167</v>
      </c>
      <c r="B168" s="5">
        <f t="shared" si="6"/>
        <v>0</v>
      </c>
      <c r="C168" s="5">
        <f t="shared" si="7"/>
        <v>0</v>
      </c>
      <c r="D168" s="1" t="b">
        <f t="shared" si="8"/>
        <v>1</v>
      </c>
    </row>
    <row r="169" spans="1:4" x14ac:dyDescent="0.25">
      <c r="A169" s="5">
        <v>168</v>
      </c>
      <c r="B169" s="5">
        <f t="shared" si="6"/>
        <v>0</v>
      </c>
      <c r="C169" s="5">
        <f t="shared" si="7"/>
        <v>0</v>
      </c>
      <c r="D169" s="1" t="b">
        <f t="shared" si="8"/>
        <v>1</v>
      </c>
    </row>
    <row r="170" spans="1:4" x14ac:dyDescent="0.25">
      <c r="A170" s="5">
        <v>169</v>
      </c>
      <c r="B170" s="5">
        <f t="shared" si="6"/>
        <v>0</v>
      </c>
      <c r="C170" s="5">
        <f t="shared" si="7"/>
        <v>0</v>
      </c>
      <c r="D170" s="1" t="b">
        <f t="shared" si="8"/>
        <v>1</v>
      </c>
    </row>
    <row r="171" spans="1:4" x14ac:dyDescent="0.25">
      <c r="A171" s="5">
        <v>170</v>
      </c>
      <c r="B171" s="5">
        <f t="shared" si="6"/>
        <v>0</v>
      </c>
      <c r="C171" s="5">
        <f t="shared" si="7"/>
        <v>0</v>
      </c>
      <c r="D171" s="1" t="b">
        <f t="shared" si="8"/>
        <v>1</v>
      </c>
    </row>
    <row r="172" spans="1:4" x14ac:dyDescent="0.25">
      <c r="A172" s="5">
        <v>171</v>
      </c>
      <c r="B172" s="5">
        <f t="shared" si="6"/>
        <v>0</v>
      </c>
      <c r="C172" s="5">
        <f t="shared" si="7"/>
        <v>0</v>
      </c>
      <c r="D172" s="1" t="b">
        <f t="shared" si="8"/>
        <v>1</v>
      </c>
    </row>
    <row r="173" spans="1:4" x14ac:dyDescent="0.25">
      <c r="A173" s="5">
        <v>172</v>
      </c>
      <c r="B173" s="5">
        <f t="shared" si="6"/>
        <v>0</v>
      </c>
      <c r="C173" s="5">
        <f t="shared" si="7"/>
        <v>0</v>
      </c>
      <c r="D173" s="1" t="b">
        <f t="shared" si="8"/>
        <v>1</v>
      </c>
    </row>
    <row r="174" spans="1:4" x14ac:dyDescent="0.25">
      <c r="A174" s="5">
        <v>173</v>
      </c>
      <c r="B174" s="5">
        <f t="shared" si="6"/>
        <v>0</v>
      </c>
      <c r="C174" s="5">
        <f t="shared" si="7"/>
        <v>0</v>
      </c>
      <c r="D174" s="1" t="b">
        <f t="shared" si="8"/>
        <v>1</v>
      </c>
    </row>
    <row r="175" spans="1:4" x14ac:dyDescent="0.25">
      <c r="A175" s="5">
        <v>174</v>
      </c>
      <c r="B175" s="5">
        <f t="shared" si="6"/>
        <v>0</v>
      </c>
      <c r="C175" s="5">
        <f t="shared" si="7"/>
        <v>0</v>
      </c>
      <c r="D175" s="1" t="b">
        <f t="shared" si="8"/>
        <v>1</v>
      </c>
    </row>
    <row r="176" spans="1:4" x14ac:dyDescent="0.25">
      <c r="A176" s="5">
        <v>175</v>
      </c>
      <c r="B176" s="5">
        <f t="shared" si="6"/>
        <v>0</v>
      </c>
      <c r="C176" s="5">
        <f t="shared" si="7"/>
        <v>0</v>
      </c>
      <c r="D176" s="1" t="b">
        <f t="shared" si="8"/>
        <v>1</v>
      </c>
    </row>
    <row r="177" spans="1:4" x14ac:dyDescent="0.25">
      <c r="A177" s="5">
        <v>176</v>
      </c>
      <c r="B177" s="5">
        <f t="shared" si="6"/>
        <v>0</v>
      </c>
      <c r="C177" s="5">
        <f t="shared" si="7"/>
        <v>0</v>
      </c>
      <c r="D177" s="1" t="b">
        <f t="shared" si="8"/>
        <v>1</v>
      </c>
    </row>
    <row r="178" spans="1:4" x14ac:dyDescent="0.25">
      <c r="A178" s="5">
        <v>177</v>
      </c>
      <c r="B178" s="5">
        <f t="shared" si="6"/>
        <v>0</v>
      </c>
      <c r="C178" s="5">
        <f t="shared" si="7"/>
        <v>0</v>
      </c>
      <c r="D178" s="1" t="b">
        <f t="shared" si="8"/>
        <v>1</v>
      </c>
    </row>
    <row r="179" spans="1:4" x14ac:dyDescent="0.25">
      <c r="A179" s="5">
        <v>178</v>
      </c>
      <c r="B179" s="5">
        <f t="shared" si="6"/>
        <v>0</v>
      </c>
      <c r="C179" s="5">
        <f t="shared" si="7"/>
        <v>0</v>
      </c>
      <c r="D179" s="1" t="b">
        <f t="shared" si="8"/>
        <v>1</v>
      </c>
    </row>
    <row r="180" spans="1:4" x14ac:dyDescent="0.25">
      <c r="A180" s="5">
        <v>179</v>
      </c>
      <c r="B180" s="5">
        <f t="shared" si="6"/>
        <v>0</v>
      </c>
      <c r="C180" s="5">
        <f t="shared" si="7"/>
        <v>0</v>
      </c>
      <c r="D180" s="1" t="b">
        <f t="shared" si="8"/>
        <v>1</v>
      </c>
    </row>
    <row r="181" spans="1:4" x14ac:dyDescent="0.25">
      <c r="A181" s="5">
        <v>180</v>
      </c>
      <c r="B181" s="5">
        <f t="shared" si="6"/>
        <v>0</v>
      </c>
      <c r="C181" s="5">
        <f t="shared" si="7"/>
        <v>0</v>
      </c>
      <c r="D181" s="1" t="b">
        <f t="shared" si="8"/>
        <v>1</v>
      </c>
    </row>
    <row r="182" spans="1:4" x14ac:dyDescent="0.25">
      <c r="A182" s="5">
        <v>181</v>
      </c>
      <c r="B182" s="5">
        <f t="shared" si="6"/>
        <v>0</v>
      </c>
      <c r="C182" s="5">
        <f t="shared" si="7"/>
        <v>0</v>
      </c>
      <c r="D182" s="1" t="b">
        <f t="shared" si="8"/>
        <v>1</v>
      </c>
    </row>
    <row r="183" spans="1:4" x14ac:dyDescent="0.25">
      <c r="A183" s="5">
        <v>182</v>
      </c>
      <c r="B183" s="5">
        <f t="shared" si="6"/>
        <v>0</v>
      </c>
      <c r="C183" s="5">
        <f t="shared" si="7"/>
        <v>0</v>
      </c>
      <c r="D183" s="1" t="b">
        <f t="shared" si="8"/>
        <v>1</v>
      </c>
    </row>
    <row r="184" spans="1:4" x14ac:dyDescent="0.25">
      <c r="A184" s="5">
        <v>183</v>
      </c>
      <c r="B184" s="5">
        <f t="shared" si="6"/>
        <v>0</v>
      </c>
      <c r="C184" s="5">
        <f t="shared" si="7"/>
        <v>0</v>
      </c>
      <c r="D184" s="1" t="b">
        <f t="shared" si="8"/>
        <v>1</v>
      </c>
    </row>
    <row r="185" spans="1:4" x14ac:dyDescent="0.25">
      <c r="A185" s="5">
        <v>184</v>
      </c>
      <c r="B185" s="5">
        <f t="shared" si="6"/>
        <v>0</v>
      </c>
      <c r="C185" s="5">
        <f t="shared" si="7"/>
        <v>0</v>
      </c>
      <c r="D185" s="1" t="b">
        <f t="shared" si="8"/>
        <v>1</v>
      </c>
    </row>
    <row r="186" spans="1:4" x14ac:dyDescent="0.25">
      <c r="A186" s="5">
        <v>185</v>
      </c>
      <c r="B186" s="5">
        <f t="shared" si="6"/>
        <v>0</v>
      </c>
      <c r="C186" s="5">
        <f t="shared" si="7"/>
        <v>0</v>
      </c>
      <c r="D186" s="1" t="b">
        <f t="shared" si="8"/>
        <v>1</v>
      </c>
    </row>
    <row r="187" spans="1:4" x14ac:dyDescent="0.25">
      <c r="A187" s="5">
        <v>186</v>
      </c>
      <c r="B187" s="5">
        <f t="shared" si="6"/>
        <v>0</v>
      </c>
      <c r="C187" s="5">
        <f t="shared" si="7"/>
        <v>0</v>
      </c>
      <c r="D187" s="1" t="b">
        <f t="shared" si="8"/>
        <v>1</v>
      </c>
    </row>
    <row r="188" spans="1:4" x14ac:dyDescent="0.25">
      <c r="A188" s="5">
        <v>187</v>
      </c>
      <c r="B188" s="5">
        <f t="shared" si="6"/>
        <v>0</v>
      </c>
      <c r="C188" s="5">
        <f t="shared" si="7"/>
        <v>0</v>
      </c>
      <c r="D188" s="1" t="b">
        <f t="shared" si="8"/>
        <v>1</v>
      </c>
    </row>
    <row r="189" spans="1:4" x14ac:dyDescent="0.25">
      <c r="A189" s="5">
        <v>188</v>
      </c>
      <c r="B189" s="5">
        <f t="shared" si="6"/>
        <v>0</v>
      </c>
      <c r="C189" s="5">
        <f t="shared" si="7"/>
        <v>0</v>
      </c>
      <c r="D189" s="1" t="b">
        <f t="shared" si="8"/>
        <v>1</v>
      </c>
    </row>
    <row r="190" spans="1:4" x14ac:dyDescent="0.25">
      <c r="A190" s="5">
        <v>189</v>
      </c>
      <c r="B190" s="5">
        <f t="shared" si="6"/>
        <v>0</v>
      </c>
      <c r="C190" s="5">
        <f t="shared" si="7"/>
        <v>0</v>
      </c>
      <c r="D190" s="1" t="b">
        <f t="shared" si="8"/>
        <v>1</v>
      </c>
    </row>
    <row r="191" spans="1:4" x14ac:dyDescent="0.25">
      <c r="A191" s="5">
        <v>190</v>
      </c>
      <c r="B191" s="5">
        <f t="shared" si="6"/>
        <v>0</v>
      </c>
      <c r="C191" s="5">
        <f t="shared" si="7"/>
        <v>0</v>
      </c>
      <c r="D191" s="1" t="b">
        <f t="shared" si="8"/>
        <v>1</v>
      </c>
    </row>
    <row r="192" spans="1:4" x14ac:dyDescent="0.25">
      <c r="A192" s="5">
        <v>191</v>
      </c>
      <c r="B192" s="5">
        <f t="shared" si="6"/>
        <v>0</v>
      </c>
      <c r="C192" s="5">
        <f t="shared" si="7"/>
        <v>0</v>
      </c>
      <c r="D192" s="1" t="b">
        <f t="shared" si="8"/>
        <v>1</v>
      </c>
    </row>
    <row r="193" spans="1:4" x14ac:dyDescent="0.25">
      <c r="A193" s="5">
        <v>192</v>
      </c>
      <c r="B193" s="5">
        <f t="shared" si="6"/>
        <v>0</v>
      </c>
      <c r="C193" s="5">
        <f t="shared" si="7"/>
        <v>0</v>
      </c>
      <c r="D193" s="1" t="b">
        <f t="shared" si="8"/>
        <v>1</v>
      </c>
    </row>
    <row r="194" spans="1:4" x14ac:dyDescent="0.25">
      <c r="A194" s="5">
        <v>193</v>
      </c>
      <c r="B194" s="5">
        <f t="shared" ref="B194:B257" si="9">HLOOKUP(A194,ncnames,2,FALSE)</f>
        <v>0</v>
      </c>
      <c r="C194" s="5">
        <f t="shared" ref="C194:C257" si="10">HLOOKUP(A194,calcnames, 2, FALSE)</f>
        <v>0</v>
      </c>
      <c r="D194" s="1" t="b">
        <f t="shared" si="8"/>
        <v>1</v>
      </c>
    </row>
    <row r="195" spans="1:4" x14ac:dyDescent="0.25">
      <c r="A195" s="5">
        <v>194</v>
      </c>
      <c r="B195" s="5">
        <f t="shared" si="9"/>
        <v>0</v>
      </c>
      <c r="C195" s="5">
        <f t="shared" si="10"/>
        <v>0</v>
      </c>
      <c r="D195" s="1" t="b">
        <f t="shared" ref="D195:D258" si="11">EXACT(B195,C195)</f>
        <v>1</v>
      </c>
    </row>
    <row r="196" spans="1:4" x14ac:dyDescent="0.25">
      <c r="A196" s="5">
        <v>195</v>
      </c>
      <c r="B196" s="5">
        <f t="shared" si="9"/>
        <v>0</v>
      </c>
      <c r="C196" s="5">
        <f t="shared" si="10"/>
        <v>0</v>
      </c>
      <c r="D196" s="1" t="b">
        <f t="shared" si="11"/>
        <v>1</v>
      </c>
    </row>
    <row r="197" spans="1:4" x14ac:dyDescent="0.25">
      <c r="A197" s="5">
        <v>196</v>
      </c>
      <c r="B197" s="5">
        <f t="shared" si="9"/>
        <v>0</v>
      </c>
      <c r="C197" s="5">
        <f t="shared" si="10"/>
        <v>0</v>
      </c>
      <c r="D197" s="1" t="b">
        <f t="shared" si="11"/>
        <v>1</v>
      </c>
    </row>
    <row r="198" spans="1:4" x14ac:dyDescent="0.25">
      <c r="A198" s="5">
        <v>197</v>
      </c>
      <c r="B198" s="5">
        <f t="shared" si="9"/>
        <v>0</v>
      </c>
      <c r="C198" s="5">
        <f t="shared" si="10"/>
        <v>0</v>
      </c>
      <c r="D198" s="1" t="b">
        <f t="shared" si="11"/>
        <v>1</v>
      </c>
    </row>
    <row r="199" spans="1:4" x14ac:dyDescent="0.25">
      <c r="A199" s="5">
        <v>198</v>
      </c>
      <c r="B199" s="5">
        <f t="shared" si="9"/>
        <v>0</v>
      </c>
      <c r="C199" s="5">
        <f t="shared" si="10"/>
        <v>0</v>
      </c>
      <c r="D199" s="1" t="b">
        <f t="shared" si="11"/>
        <v>1</v>
      </c>
    </row>
    <row r="200" spans="1:4" x14ac:dyDescent="0.25">
      <c r="A200" s="5">
        <v>199</v>
      </c>
      <c r="B200" s="5">
        <f t="shared" si="9"/>
        <v>0</v>
      </c>
      <c r="C200" s="5">
        <f t="shared" si="10"/>
        <v>0</v>
      </c>
      <c r="D200" s="1" t="b">
        <f t="shared" si="11"/>
        <v>1</v>
      </c>
    </row>
    <row r="201" spans="1:4" x14ac:dyDescent="0.25">
      <c r="A201" s="5">
        <v>200</v>
      </c>
      <c r="B201" s="5">
        <f t="shared" si="9"/>
        <v>0</v>
      </c>
      <c r="C201" s="5">
        <f t="shared" si="10"/>
        <v>0</v>
      </c>
      <c r="D201" s="1" t="b">
        <f t="shared" si="11"/>
        <v>1</v>
      </c>
    </row>
    <row r="202" spans="1:4" x14ac:dyDescent="0.25">
      <c r="A202" s="5">
        <v>201</v>
      </c>
      <c r="B202" s="5">
        <f t="shared" si="9"/>
        <v>0</v>
      </c>
      <c r="C202" s="5">
        <f t="shared" si="10"/>
        <v>0</v>
      </c>
      <c r="D202" s="1" t="b">
        <f t="shared" si="11"/>
        <v>1</v>
      </c>
    </row>
    <row r="203" spans="1:4" x14ac:dyDescent="0.25">
      <c r="A203" s="5">
        <v>202</v>
      </c>
      <c r="B203" s="5">
        <f t="shared" si="9"/>
        <v>0</v>
      </c>
      <c r="C203" s="5">
        <f t="shared" si="10"/>
        <v>0</v>
      </c>
      <c r="D203" s="1" t="b">
        <f t="shared" si="11"/>
        <v>1</v>
      </c>
    </row>
    <row r="204" spans="1:4" x14ac:dyDescent="0.25">
      <c r="A204" s="5">
        <v>203</v>
      </c>
      <c r="B204" s="5">
        <f t="shared" si="9"/>
        <v>0</v>
      </c>
      <c r="C204" s="5">
        <f t="shared" si="10"/>
        <v>0</v>
      </c>
      <c r="D204" s="1" t="b">
        <f t="shared" si="11"/>
        <v>1</v>
      </c>
    </row>
    <row r="205" spans="1:4" x14ac:dyDescent="0.25">
      <c r="A205" s="5">
        <v>204</v>
      </c>
      <c r="B205" s="5">
        <f t="shared" si="9"/>
        <v>0</v>
      </c>
      <c r="C205" s="5">
        <f t="shared" si="10"/>
        <v>0</v>
      </c>
      <c r="D205" s="1" t="b">
        <f t="shared" si="11"/>
        <v>1</v>
      </c>
    </row>
    <row r="206" spans="1:4" x14ac:dyDescent="0.25">
      <c r="A206" s="5">
        <v>205</v>
      </c>
      <c r="B206" s="5">
        <f t="shared" si="9"/>
        <v>0</v>
      </c>
      <c r="C206" s="5">
        <f t="shared" si="10"/>
        <v>0</v>
      </c>
      <c r="D206" s="1" t="b">
        <f t="shared" si="11"/>
        <v>1</v>
      </c>
    </row>
    <row r="207" spans="1:4" x14ac:dyDescent="0.25">
      <c r="A207" s="5">
        <v>206</v>
      </c>
      <c r="B207" s="5">
        <f t="shared" si="9"/>
        <v>0</v>
      </c>
      <c r="C207" s="5">
        <f t="shared" si="10"/>
        <v>0</v>
      </c>
      <c r="D207" s="1" t="b">
        <f t="shared" si="11"/>
        <v>1</v>
      </c>
    </row>
    <row r="208" spans="1:4" x14ac:dyDescent="0.25">
      <c r="A208" s="5">
        <v>207</v>
      </c>
      <c r="B208" s="5">
        <f t="shared" si="9"/>
        <v>0</v>
      </c>
      <c r="C208" s="5">
        <f t="shared" si="10"/>
        <v>0</v>
      </c>
      <c r="D208" s="1" t="b">
        <f t="shared" si="11"/>
        <v>1</v>
      </c>
    </row>
    <row r="209" spans="1:4" x14ac:dyDescent="0.25">
      <c r="A209" s="5">
        <v>208</v>
      </c>
      <c r="B209" s="5">
        <f t="shared" si="9"/>
        <v>0</v>
      </c>
      <c r="C209" s="5">
        <f t="shared" si="10"/>
        <v>0</v>
      </c>
      <c r="D209" s="1" t="b">
        <f t="shared" si="11"/>
        <v>1</v>
      </c>
    </row>
    <row r="210" spans="1:4" x14ac:dyDescent="0.25">
      <c r="A210" s="5">
        <v>209</v>
      </c>
      <c r="B210" s="5">
        <f t="shared" si="9"/>
        <v>0</v>
      </c>
      <c r="C210" s="5">
        <f t="shared" si="10"/>
        <v>0</v>
      </c>
      <c r="D210" s="1" t="b">
        <f t="shared" si="11"/>
        <v>1</v>
      </c>
    </row>
    <row r="211" spans="1:4" x14ac:dyDescent="0.25">
      <c r="A211" s="5">
        <v>210</v>
      </c>
      <c r="B211" s="5">
        <f t="shared" si="9"/>
        <v>0</v>
      </c>
      <c r="C211" s="5">
        <f t="shared" si="10"/>
        <v>0</v>
      </c>
      <c r="D211" s="1" t="b">
        <f t="shared" si="11"/>
        <v>1</v>
      </c>
    </row>
    <row r="212" spans="1:4" x14ac:dyDescent="0.25">
      <c r="A212" s="5">
        <v>211</v>
      </c>
      <c r="B212" s="5">
        <f t="shared" si="9"/>
        <v>0</v>
      </c>
      <c r="C212" s="5">
        <f t="shared" si="10"/>
        <v>0</v>
      </c>
      <c r="D212" s="1" t="b">
        <f t="shared" si="11"/>
        <v>1</v>
      </c>
    </row>
    <row r="213" spans="1:4" x14ac:dyDescent="0.25">
      <c r="A213" s="5">
        <v>212</v>
      </c>
      <c r="B213" s="5">
        <f t="shared" si="9"/>
        <v>0</v>
      </c>
      <c r="C213" s="5">
        <f t="shared" si="10"/>
        <v>0</v>
      </c>
      <c r="D213" s="1" t="b">
        <f t="shared" si="11"/>
        <v>1</v>
      </c>
    </row>
    <row r="214" spans="1:4" x14ac:dyDescent="0.25">
      <c r="A214" s="5">
        <v>213</v>
      </c>
      <c r="B214" s="5">
        <f t="shared" si="9"/>
        <v>0</v>
      </c>
      <c r="C214" s="5">
        <f t="shared" si="10"/>
        <v>0</v>
      </c>
      <c r="D214" s="1" t="b">
        <f t="shared" si="11"/>
        <v>1</v>
      </c>
    </row>
    <row r="215" spans="1:4" x14ac:dyDescent="0.25">
      <c r="A215" s="5">
        <v>214</v>
      </c>
      <c r="B215" s="5">
        <f t="shared" si="9"/>
        <v>0</v>
      </c>
      <c r="C215" s="5">
        <f t="shared" si="10"/>
        <v>0</v>
      </c>
      <c r="D215" s="1" t="b">
        <f t="shared" si="11"/>
        <v>1</v>
      </c>
    </row>
    <row r="216" spans="1:4" x14ac:dyDescent="0.25">
      <c r="A216" s="5">
        <v>215</v>
      </c>
      <c r="B216" s="5">
        <f t="shared" si="9"/>
        <v>0</v>
      </c>
      <c r="C216" s="5">
        <f t="shared" si="10"/>
        <v>0</v>
      </c>
      <c r="D216" s="1" t="b">
        <f t="shared" si="11"/>
        <v>1</v>
      </c>
    </row>
    <row r="217" spans="1:4" x14ac:dyDescent="0.25">
      <c r="A217" s="5">
        <v>216</v>
      </c>
      <c r="B217" s="5">
        <f t="shared" si="9"/>
        <v>0</v>
      </c>
      <c r="C217" s="5">
        <f t="shared" si="10"/>
        <v>0</v>
      </c>
      <c r="D217" s="1" t="b">
        <f t="shared" si="11"/>
        <v>1</v>
      </c>
    </row>
    <row r="218" spans="1:4" x14ac:dyDescent="0.25">
      <c r="A218" s="5">
        <v>217</v>
      </c>
      <c r="B218" s="5">
        <f t="shared" si="9"/>
        <v>0</v>
      </c>
      <c r="C218" s="5">
        <f t="shared" si="10"/>
        <v>0</v>
      </c>
      <c r="D218" s="1" t="b">
        <f t="shared" si="11"/>
        <v>1</v>
      </c>
    </row>
    <row r="219" spans="1:4" x14ac:dyDescent="0.25">
      <c r="A219" s="5">
        <v>218</v>
      </c>
      <c r="B219" s="5">
        <f t="shared" si="9"/>
        <v>0</v>
      </c>
      <c r="C219" s="5">
        <f t="shared" si="10"/>
        <v>0</v>
      </c>
      <c r="D219" s="1" t="b">
        <f t="shared" si="11"/>
        <v>1</v>
      </c>
    </row>
    <row r="220" spans="1:4" x14ac:dyDescent="0.25">
      <c r="A220" s="5">
        <v>219</v>
      </c>
      <c r="B220" s="5">
        <f t="shared" si="9"/>
        <v>0</v>
      </c>
      <c r="C220" s="5">
        <f t="shared" si="10"/>
        <v>0</v>
      </c>
      <c r="D220" s="1" t="b">
        <f t="shared" si="11"/>
        <v>1</v>
      </c>
    </row>
    <row r="221" spans="1:4" x14ac:dyDescent="0.25">
      <c r="A221" s="5">
        <v>220</v>
      </c>
      <c r="B221" s="5">
        <f t="shared" si="9"/>
        <v>0</v>
      </c>
      <c r="C221" s="5">
        <f t="shared" si="10"/>
        <v>0</v>
      </c>
      <c r="D221" s="1" t="b">
        <f t="shared" si="11"/>
        <v>1</v>
      </c>
    </row>
    <row r="222" spans="1:4" x14ac:dyDescent="0.25">
      <c r="A222" s="5">
        <v>221</v>
      </c>
      <c r="B222" s="5">
        <f t="shared" si="9"/>
        <v>0</v>
      </c>
      <c r="C222" s="5">
        <f t="shared" si="10"/>
        <v>0</v>
      </c>
      <c r="D222" s="1" t="b">
        <f t="shared" si="11"/>
        <v>1</v>
      </c>
    </row>
    <row r="223" spans="1:4" x14ac:dyDescent="0.25">
      <c r="A223" s="5">
        <v>222</v>
      </c>
      <c r="B223" s="5">
        <f t="shared" si="9"/>
        <v>0</v>
      </c>
      <c r="C223" s="5">
        <f t="shared" si="10"/>
        <v>0</v>
      </c>
      <c r="D223" s="1" t="b">
        <f t="shared" si="11"/>
        <v>1</v>
      </c>
    </row>
    <row r="224" spans="1:4" x14ac:dyDescent="0.25">
      <c r="A224" s="5">
        <v>223</v>
      </c>
      <c r="B224" s="5">
        <f t="shared" si="9"/>
        <v>0</v>
      </c>
      <c r="C224" s="5">
        <f t="shared" si="10"/>
        <v>0</v>
      </c>
      <c r="D224" s="1" t="b">
        <f t="shared" si="11"/>
        <v>1</v>
      </c>
    </row>
    <row r="225" spans="1:4" x14ac:dyDescent="0.25">
      <c r="A225" s="5">
        <v>224</v>
      </c>
      <c r="B225" s="5">
        <f t="shared" si="9"/>
        <v>0</v>
      </c>
      <c r="C225" s="5">
        <f t="shared" si="10"/>
        <v>0</v>
      </c>
      <c r="D225" s="1" t="b">
        <f t="shared" si="11"/>
        <v>1</v>
      </c>
    </row>
    <row r="226" spans="1:4" x14ac:dyDescent="0.25">
      <c r="A226" s="5">
        <v>225</v>
      </c>
      <c r="B226" s="5">
        <f t="shared" si="9"/>
        <v>0</v>
      </c>
      <c r="C226" s="5">
        <f t="shared" si="10"/>
        <v>0</v>
      </c>
      <c r="D226" s="1" t="b">
        <f t="shared" si="11"/>
        <v>1</v>
      </c>
    </row>
    <row r="227" spans="1:4" x14ac:dyDescent="0.25">
      <c r="A227" s="5">
        <v>226</v>
      </c>
      <c r="B227" s="5">
        <f t="shared" si="9"/>
        <v>0</v>
      </c>
      <c r="C227" s="5">
        <f t="shared" si="10"/>
        <v>0</v>
      </c>
      <c r="D227" s="1" t="b">
        <f t="shared" si="11"/>
        <v>1</v>
      </c>
    </row>
    <row r="228" spans="1:4" x14ac:dyDescent="0.25">
      <c r="A228" s="5">
        <v>227</v>
      </c>
      <c r="B228" s="5">
        <f t="shared" si="9"/>
        <v>0</v>
      </c>
      <c r="C228" s="5">
        <f t="shared" si="10"/>
        <v>0</v>
      </c>
      <c r="D228" s="1" t="b">
        <f t="shared" si="11"/>
        <v>1</v>
      </c>
    </row>
    <row r="229" spans="1:4" x14ac:dyDescent="0.25">
      <c r="A229" s="5">
        <v>228</v>
      </c>
      <c r="B229" s="5">
        <f t="shared" si="9"/>
        <v>0</v>
      </c>
      <c r="C229" s="5">
        <f t="shared" si="10"/>
        <v>0</v>
      </c>
      <c r="D229" s="1" t="b">
        <f t="shared" si="11"/>
        <v>1</v>
      </c>
    </row>
    <row r="230" spans="1:4" x14ac:dyDescent="0.25">
      <c r="A230" s="5">
        <v>229</v>
      </c>
      <c r="B230" s="5">
        <f t="shared" si="9"/>
        <v>0</v>
      </c>
      <c r="C230" s="5">
        <f t="shared" si="10"/>
        <v>0</v>
      </c>
      <c r="D230" s="1" t="b">
        <f t="shared" si="11"/>
        <v>1</v>
      </c>
    </row>
    <row r="231" spans="1:4" x14ac:dyDescent="0.25">
      <c r="A231" s="5">
        <v>230</v>
      </c>
      <c r="B231" s="5">
        <f t="shared" si="9"/>
        <v>0</v>
      </c>
      <c r="C231" s="5">
        <f t="shared" si="10"/>
        <v>0</v>
      </c>
      <c r="D231" s="1" t="b">
        <f t="shared" si="11"/>
        <v>1</v>
      </c>
    </row>
    <row r="232" spans="1:4" x14ac:dyDescent="0.25">
      <c r="A232" s="5">
        <v>231</v>
      </c>
      <c r="B232" s="5">
        <f t="shared" si="9"/>
        <v>0</v>
      </c>
      <c r="C232" s="5">
        <f t="shared" si="10"/>
        <v>0</v>
      </c>
      <c r="D232" s="1" t="b">
        <f t="shared" si="11"/>
        <v>1</v>
      </c>
    </row>
    <row r="233" spans="1:4" x14ac:dyDescent="0.25">
      <c r="A233" s="5">
        <v>232</v>
      </c>
      <c r="B233" s="5">
        <f t="shared" si="9"/>
        <v>0</v>
      </c>
      <c r="C233" s="5">
        <f t="shared" si="10"/>
        <v>0</v>
      </c>
      <c r="D233" s="1" t="b">
        <f t="shared" si="11"/>
        <v>1</v>
      </c>
    </row>
    <row r="234" spans="1:4" x14ac:dyDescent="0.25">
      <c r="A234" s="5">
        <v>233</v>
      </c>
      <c r="B234" s="5">
        <f t="shared" si="9"/>
        <v>0</v>
      </c>
      <c r="C234" s="5">
        <f t="shared" si="10"/>
        <v>0</v>
      </c>
      <c r="D234" s="1" t="b">
        <f t="shared" si="11"/>
        <v>1</v>
      </c>
    </row>
    <row r="235" spans="1:4" x14ac:dyDescent="0.25">
      <c r="A235" s="5">
        <v>234</v>
      </c>
      <c r="B235" s="5">
        <f t="shared" si="9"/>
        <v>0</v>
      </c>
      <c r="C235" s="5">
        <f t="shared" si="10"/>
        <v>0</v>
      </c>
      <c r="D235" s="1" t="b">
        <f t="shared" si="11"/>
        <v>1</v>
      </c>
    </row>
    <row r="236" spans="1:4" x14ac:dyDescent="0.25">
      <c r="A236" s="5">
        <v>235</v>
      </c>
      <c r="B236" s="5">
        <f t="shared" si="9"/>
        <v>0</v>
      </c>
      <c r="C236" s="5">
        <f t="shared" si="10"/>
        <v>0</v>
      </c>
      <c r="D236" s="1" t="b">
        <f t="shared" si="11"/>
        <v>1</v>
      </c>
    </row>
    <row r="237" spans="1:4" x14ac:dyDescent="0.25">
      <c r="A237" s="5">
        <v>236</v>
      </c>
      <c r="B237" s="5">
        <f t="shared" si="9"/>
        <v>0</v>
      </c>
      <c r="C237" s="5">
        <f t="shared" si="10"/>
        <v>0</v>
      </c>
      <c r="D237" s="1" t="b">
        <f t="shared" si="11"/>
        <v>1</v>
      </c>
    </row>
    <row r="238" spans="1:4" x14ac:dyDescent="0.25">
      <c r="A238" s="5">
        <v>237</v>
      </c>
      <c r="B238" s="5">
        <f t="shared" si="9"/>
        <v>0</v>
      </c>
      <c r="C238" s="5">
        <f t="shared" si="10"/>
        <v>0</v>
      </c>
      <c r="D238" s="1" t="b">
        <f t="shared" si="11"/>
        <v>1</v>
      </c>
    </row>
    <row r="239" spans="1:4" x14ac:dyDescent="0.25">
      <c r="A239" s="5">
        <v>238</v>
      </c>
      <c r="B239" s="5">
        <f t="shared" si="9"/>
        <v>0</v>
      </c>
      <c r="C239" s="5">
        <f t="shared" si="10"/>
        <v>0</v>
      </c>
      <c r="D239" s="1" t="b">
        <f t="shared" si="11"/>
        <v>1</v>
      </c>
    </row>
    <row r="240" spans="1:4" x14ac:dyDescent="0.25">
      <c r="A240" s="5">
        <v>239</v>
      </c>
      <c r="B240" s="5">
        <f t="shared" si="9"/>
        <v>0</v>
      </c>
      <c r="C240" s="5">
        <f t="shared" si="10"/>
        <v>0</v>
      </c>
      <c r="D240" s="1" t="b">
        <f t="shared" si="11"/>
        <v>1</v>
      </c>
    </row>
    <row r="241" spans="1:4" x14ac:dyDescent="0.25">
      <c r="A241" s="5">
        <v>240</v>
      </c>
      <c r="B241" s="5">
        <f t="shared" si="9"/>
        <v>0</v>
      </c>
      <c r="C241" s="5">
        <f t="shared" si="10"/>
        <v>0</v>
      </c>
      <c r="D241" s="1" t="b">
        <f t="shared" si="11"/>
        <v>1</v>
      </c>
    </row>
    <row r="242" spans="1:4" x14ac:dyDescent="0.25">
      <c r="A242" s="5">
        <v>241</v>
      </c>
      <c r="B242" s="5">
        <f t="shared" si="9"/>
        <v>0</v>
      </c>
      <c r="C242" s="5">
        <f t="shared" si="10"/>
        <v>0</v>
      </c>
      <c r="D242" s="1" t="b">
        <f t="shared" si="11"/>
        <v>1</v>
      </c>
    </row>
    <row r="243" spans="1:4" x14ac:dyDescent="0.25">
      <c r="A243" s="5">
        <v>242</v>
      </c>
      <c r="B243" s="5">
        <f t="shared" si="9"/>
        <v>0</v>
      </c>
      <c r="C243" s="5">
        <f t="shared" si="10"/>
        <v>0</v>
      </c>
      <c r="D243" s="1" t="b">
        <f t="shared" si="11"/>
        <v>1</v>
      </c>
    </row>
    <row r="244" spans="1:4" x14ac:dyDescent="0.25">
      <c r="A244" s="5">
        <v>243</v>
      </c>
      <c r="B244" s="5">
        <f t="shared" si="9"/>
        <v>0</v>
      </c>
      <c r="C244" s="5">
        <f t="shared" si="10"/>
        <v>0</v>
      </c>
      <c r="D244" s="1" t="b">
        <f t="shared" si="11"/>
        <v>1</v>
      </c>
    </row>
    <row r="245" spans="1:4" x14ac:dyDescent="0.25">
      <c r="A245" s="5">
        <v>244</v>
      </c>
      <c r="B245" s="5">
        <f t="shared" si="9"/>
        <v>0</v>
      </c>
      <c r="C245" s="5">
        <f t="shared" si="10"/>
        <v>0</v>
      </c>
      <c r="D245" s="1" t="b">
        <f t="shared" si="11"/>
        <v>1</v>
      </c>
    </row>
    <row r="246" spans="1:4" x14ac:dyDescent="0.25">
      <c r="A246" s="5">
        <v>245</v>
      </c>
      <c r="B246" s="5">
        <f t="shared" si="9"/>
        <v>0</v>
      </c>
      <c r="C246" s="5">
        <f t="shared" si="10"/>
        <v>0</v>
      </c>
      <c r="D246" s="1" t="b">
        <f t="shared" si="11"/>
        <v>1</v>
      </c>
    </row>
    <row r="247" spans="1:4" x14ac:dyDescent="0.25">
      <c r="A247" s="5">
        <v>246</v>
      </c>
      <c r="B247" s="5">
        <f t="shared" si="9"/>
        <v>0</v>
      </c>
      <c r="C247" s="5">
        <f t="shared" si="10"/>
        <v>0</v>
      </c>
      <c r="D247" s="1" t="b">
        <f t="shared" si="11"/>
        <v>1</v>
      </c>
    </row>
    <row r="248" spans="1:4" x14ac:dyDescent="0.25">
      <c r="A248" s="5">
        <v>247</v>
      </c>
      <c r="B248" s="5">
        <f t="shared" si="9"/>
        <v>0</v>
      </c>
      <c r="C248" s="5">
        <f t="shared" si="10"/>
        <v>0</v>
      </c>
      <c r="D248" s="1" t="b">
        <f t="shared" si="11"/>
        <v>1</v>
      </c>
    </row>
    <row r="249" spans="1:4" x14ac:dyDescent="0.25">
      <c r="A249" s="5">
        <v>248</v>
      </c>
      <c r="B249" s="5">
        <f t="shared" si="9"/>
        <v>0</v>
      </c>
      <c r="C249" s="5">
        <f t="shared" si="10"/>
        <v>0</v>
      </c>
      <c r="D249" s="1" t="b">
        <f t="shared" si="11"/>
        <v>1</v>
      </c>
    </row>
    <row r="250" spans="1:4" x14ac:dyDescent="0.25">
      <c r="A250" s="5">
        <v>249</v>
      </c>
      <c r="B250" s="5">
        <f t="shared" si="9"/>
        <v>0</v>
      </c>
      <c r="C250" s="5">
        <f t="shared" si="10"/>
        <v>0</v>
      </c>
      <c r="D250" s="1" t="b">
        <f t="shared" si="11"/>
        <v>1</v>
      </c>
    </row>
    <row r="251" spans="1:4" x14ac:dyDescent="0.25">
      <c r="A251" s="5">
        <v>250</v>
      </c>
      <c r="B251" s="5">
        <f t="shared" si="9"/>
        <v>0</v>
      </c>
      <c r="C251" s="5">
        <f t="shared" si="10"/>
        <v>0</v>
      </c>
      <c r="D251" s="1" t="b">
        <f t="shared" si="11"/>
        <v>1</v>
      </c>
    </row>
    <row r="252" spans="1:4" x14ac:dyDescent="0.25">
      <c r="A252" s="5">
        <v>251</v>
      </c>
      <c r="B252" s="5">
        <f t="shared" si="9"/>
        <v>0</v>
      </c>
      <c r="C252" s="5">
        <f t="shared" si="10"/>
        <v>0</v>
      </c>
      <c r="D252" s="1" t="b">
        <f t="shared" si="11"/>
        <v>1</v>
      </c>
    </row>
    <row r="253" spans="1:4" x14ac:dyDescent="0.25">
      <c r="A253" s="5">
        <v>252</v>
      </c>
      <c r="B253" s="5">
        <f t="shared" si="9"/>
        <v>0</v>
      </c>
      <c r="C253" s="5">
        <f t="shared" si="10"/>
        <v>0</v>
      </c>
      <c r="D253" s="1" t="b">
        <f t="shared" si="11"/>
        <v>1</v>
      </c>
    </row>
    <row r="254" spans="1:4" x14ac:dyDescent="0.25">
      <c r="A254" s="5">
        <v>253</v>
      </c>
      <c r="B254" s="5">
        <f t="shared" si="9"/>
        <v>0</v>
      </c>
      <c r="C254" s="5">
        <f t="shared" si="10"/>
        <v>0</v>
      </c>
      <c r="D254" s="1" t="b">
        <f t="shared" si="11"/>
        <v>1</v>
      </c>
    </row>
    <row r="255" spans="1:4" x14ac:dyDescent="0.25">
      <c r="A255" s="5">
        <v>254</v>
      </c>
      <c r="B255" s="5">
        <f t="shared" si="9"/>
        <v>0</v>
      </c>
      <c r="C255" s="5">
        <f t="shared" si="10"/>
        <v>0</v>
      </c>
      <c r="D255" s="1" t="b">
        <f t="shared" si="11"/>
        <v>1</v>
      </c>
    </row>
    <row r="256" spans="1:4" x14ac:dyDescent="0.25">
      <c r="A256" s="5">
        <v>255</v>
      </c>
      <c r="B256" s="5">
        <f t="shared" si="9"/>
        <v>0</v>
      </c>
      <c r="C256" s="5">
        <f t="shared" si="10"/>
        <v>0</v>
      </c>
      <c r="D256" s="1" t="b">
        <f t="shared" si="11"/>
        <v>1</v>
      </c>
    </row>
    <row r="257" spans="1:4" x14ac:dyDescent="0.25">
      <c r="A257" s="5">
        <v>256</v>
      </c>
      <c r="B257" s="5">
        <f t="shared" si="9"/>
        <v>0</v>
      </c>
      <c r="C257" s="5">
        <f t="shared" si="10"/>
        <v>0</v>
      </c>
      <c r="D257" s="1" t="b">
        <f t="shared" si="11"/>
        <v>1</v>
      </c>
    </row>
    <row r="258" spans="1:4" x14ac:dyDescent="0.25">
      <c r="A258" s="5">
        <v>257</v>
      </c>
      <c r="B258" s="5">
        <f t="shared" ref="B258:B321" si="12">HLOOKUP(A258,ncnames,2,FALSE)</f>
        <v>0</v>
      </c>
      <c r="C258" s="5">
        <f t="shared" ref="C258:C321" si="13">HLOOKUP(A258,calcnames, 2, FALSE)</f>
        <v>0</v>
      </c>
      <c r="D258" s="1" t="b">
        <f t="shared" si="11"/>
        <v>1</v>
      </c>
    </row>
    <row r="259" spans="1:4" x14ac:dyDescent="0.25">
      <c r="A259" s="5">
        <v>258</v>
      </c>
      <c r="B259" s="5">
        <f t="shared" si="12"/>
        <v>0</v>
      </c>
      <c r="C259" s="5">
        <f t="shared" si="13"/>
        <v>0</v>
      </c>
      <c r="D259" s="1" t="b">
        <f t="shared" ref="D259:D322" si="14">EXACT(B259,C259)</f>
        <v>1</v>
      </c>
    </row>
    <row r="260" spans="1:4" x14ac:dyDescent="0.25">
      <c r="A260" s="5">
        <v>259</v>
      </c>
      <c r="B260" s="5">
        <f t="shared" si="12"/>
        <v>0</v>
      </c>
      <c r="C260" s="5">
        <f t="shared" si="13"/>
        <v>0</v>
      </c>
      <c r="D260" s="1" t="b">
        <f t="shared" si="14"/>
        <v>1</v>
      </c>
    </row>
    <row r="261" spans="1:4" x14ac:dyDescent="0.25">
      <c r="A261" s="5">
        <v>260</v>
      </c>
      <c r="B261" s="5">
        <f t="shared" si="12"/>
        <v>0</v>
      </c>
      <c r="C261" s="5">
        <f t="shared" si="13"/>
        <v>0</v>
      </c>
      <c r="D261" s="1" t="b">
        <f t="shared" si="14"/>
        <v>1</v>
      </c>
    </row>
    <row r="262" spans="1:4" x14ac:dyDescent="0.25">
      <c r="A262" s="5">
        <v>261</v>
      </c>
      <c r="B262" s="5">
        <f t="shared" si="12"/>
        <v>0</v>
      </c>
      <c r="C262" s="5">
        <f t="shared" si="13"/>
        <v>0</v>
      </c>
      <c r="D262" s="1" t="b">
        <f t="shared" si="14"/>
        <v>1</v>
      </c>
    </row>
    <row r="263" spans="1:4" x14ac:dyDescent="0.25">
      <c r="A263" s="5">
        <v>262</v>
      </c>
      <c r="B263" s="5">
        <f t="shared" si="12"/>
        <v>0</v>
      </c>
      <c r="C263" s="5">
        <f t="shared" si="13"/>
        <v>0</v>
      </c>
      <c r="D263" s="1" t="b">
        <f t="shared" si="14"/>
        <v>1</v>
      </c>
    </row>
    <row r="264" spans="1:4" x14ac:dyDescent="0.25">
      <c r="A264" s="5">
        <v>263</v>
      </c>
      <c r="B264" s="5">
        <f t="shared" si="12"/>
        <v>0</v>
      </c>
      <c r="C264" s="5">
        <f t="shared" si="13"/>
        <v>0</v>
      </c>
      <c r="D264" s="1" t="b">
        <f t="shared" si="14"/>
        <v>1</v>
      </c>
    </row>
    <row r="265" spans="1:4" x14ac:dyDescent="0.25">
      <c r="A265" s="5">
        <v>264</v>
      </c>
      <c r="B265" s="5">
        <f t="shared" si="12"/>
        <v>0</v>
      </c>
      <c r="C265" s="5">
        <f t="shared" si="13"/>
        <v>0</v>
      </c>
      <c r="D265" s="1" t="b">
        <f t="shared" si="14"/>
        <v>1</v>
      </c>
    </row>
    <row r="266" spans="1:4" x14ac:dyDescent="0.25">
      <c r="A266" s="5">
        <v>265</v>
      </c>
      <c r="B266" s="5">
        <f t="shared" si="12"/>
        <v>0</v>
      </c>
      <c r="C266" s="5">
        <f t="shared" si="13"/>
        <v>0</v>
      </c>
      <c r="D266" s="1" t="b">
        <f t="shared" si="14"/>
        <v>1</v>
      </c>
    </row>
    <row r="267" spans="1:4" x14ac:dyDescent="0.25">
      <c r="A267" s="5">
        <v>266</v>
      </c>
      <c r="B267" s="5">
        <f t="shared" si="12"/>
        <v>0</v>
      </c>
      <c r="C267" s="5">
        <f t="shared" si="13"/>
        <v>0</v>
      </c>
      <c r="D267" s="1" t="b">
        <f t="shared" si="14"/>
        <v>1</v>
      </c>
    </row>
    <row r="268" spans="1:4" x14ac:dyDescent="0.25">
      <c r="A268" s="5">
        <v>267</v>
      </c>
      <c r="B268" s="5">
        <f t="shared" si="12"/>
        <v>0</v>
      </c>
      <c r="C268" s="5">
        <f t="shared" si="13"/>
        <v>0</v>
      </c>
      <c r="D268" s="1" t="b">
        <f t="shared" si="14"/>
        <v>1</v>
      </c>
    </row>
    <row r="269" spans="1:4" x14ac:dyDescent="0.25">
      <c r="A269" s="5">
        <v>268</v>
      </c>
      <c r="B269" s="5">
        <f t="shared" si="12"/>
        <v>0</v>
      </c>
      <c r="C269" s="5">
        <f t="shared" si="13"/>
        <v>0</v>
      </c>
      <c r="D269" s="1" t="b">
        <f t="shared" si="14"/>
        <v>1</v>
      </c>
    </row>
    <row r="270" spans="1:4" x14ac:dyDescent="0.25">
      <c r="A270" s="5">
        <v>269</v>
      </c>
      <c r="B270" s="5">
        <f t="shared" si="12"/>
        <v>0</v>
      </c>
      <c r="C270" s="5">
        <f t="shared" si="13"/>
        <v>0</v>
      </c>
      <c r="D270" s="1" t="b">
        <f t="shared" si="14"/>
        <v>1</v>
      </c>
    </row>
    <row r="271" spans="1:4" x14ac:dyDescent="0.25">
      <c r="A271" s="5">
        <v>270</v>
      </c>
      <c r="B271" s="5">
        <f t="shared" si="12"/>
        <v>0</v>
      </c>
      <c r="C271" s="5">
        <f t="shared" si="13"/>
        <v>0</v>
      </c>
      <c r="D271" s="1" t="b">
        <f t="shared" si="14"/>
        <v>1</v>
      </c>
    </row>
    <row r="272" spans="1:4" x14ac:dyDescent="0.25">
      <c r="A272" s="5">
        <v>271</v>
      </c>
      <c r="B272" s="5">
        <f t="shared" si="12"/>
        <v>0</v>
      </c>
      <c r="C272" s="5">
        <f t="shared" si="13"/>
        <v>0</v>
      </c>
      <c r="D272" s="1" t="b">
        <f t="shared" si="14"/>
        <v>1</v>
      </c>
    </row>
    <row r="273" spans="1:4" x14ac:dyDescent="0.25">
      <c r="A273" s="5">
        <v>272</v>
      </c>
      <c r="B273" s="5">
        <f t="shared" si="12"/>
        <v>0</v>
      </c>
      <c r="C273" s="5">
        <f t="shared" si="13"/>
        <v>0</v>
      </c>
      <c r="D273" s="1" t="b">
        <f t="shared" si="14"/>
        <v>1</v>
      </c>
    </row>
    <row r="274" spans="1:4" x14ac:dyDescent="0.25">
      <c r="A274" s="5">
        <v>273</v>
      </c>
      <c r="B274" s="5">
        <f t="shared" si="12"/>
        <v>0</v>
      </c>
      <c r="C274" s="5">
        <f t="shared" si="13"/>
        <v>0</v>
      </c>
      <c r="D274" s="1" t="b">
        <f t="shared" si="14"/>
        <v>1</v>
      </c>
    </row>
    <row r="275" spans="1:4" x14ac:dyDescent="0.25">
      <c r="A275" s="5">
        <v>274</v>
      </c>
      <c r="B275" s="5">
        <f t="shared" si="12"/>
        <v>0</v>
      </c>
      <c r="C275" s="5">
        <f t="shared" si="13"/>
        <v>0</v>
      </c>
      <c r="D275" s="1" t="b">
        <f t="shared" si="14"/>
        <v>1</v>
      </c>
    </row>
    <row r="276" spans="1:4" x14ac:dyDescent="0.25">
      <c r="A276" s="5">
        <v>275</v>
      </c>
      <c r="B276" s="5">
        <f t="shared" si="12"/>
        <v>0</v>
      </c>
      <c r="C276" s="5">
        <f t="shared" si="13"/>
        <v>0</v>
      </c>
      <c r="D276" s="1" t="b">
        <f t="shared" si="14"/>
        <v>1</v>
      </c>
    </row>
    <row r="277" spans="1:4" x14ac:dyDescent="0.25">
      <c r="A277" s="5">
        <v>276</v>
      </c>
      <c r="B277" s="5">
        <f t="shared" si="12"/>
        <v>0</v>
      </c>
      <c r="C277" s="5">
        <f t="shared" si="13"/>
        <v>0</v>
      </c>
      <c r="D277" s="1" t="b">
        <f t="shared" si="14"/>
        <v>1</v>
      </c>
    </row>
    <row r="278" spans="1:4" x14ac:dyDescent="0.25">
      <c r="A278" s="5">
        <v>277</v>
      </c>
      <c r="B278" s="5">
        <f t="shared" si="12"/>
        <v>0</v>
      </c>
      <c r="C278" s="5">
        <f t="shared" si="13"/>
        <v>0</v>
      </c>
      <c r="D278" s="1" t="b">
        <f t="shared" si="14"/>
        <v>1</v>
      </c>
    </row>
    <row r="279" spans="1:4" x14ac:dyDescent="0.25">
      <c r="A279" s="5">
        <v>278</v>
      </c>
      <c r="B279" s="5">
        <f t="shared" si="12"/>
        <v>0</v>
      </c>
      <c r="C279" s="5">
        <f t="shared" si="13"/>
        <v>0</v>
      </c>
      <c r="D279" s="1" t="b">
        <f t="shared" si="14"/>
        <v>1</v>
      </c>
    </row>
    <row r="280" spans="1:4" x14ac:dyDescent="0.25">
      <c r="A280" s="5">
        <v>279</v>
      </c>
      <c r="B280" s="5">
        <f t="shared" si="12"/>
        <v>0</v>
      </c>
      <c r="C280" s="5">
        <f t="shared" si="13"/>
        <v>0</v>
      </c>
      <c r="D280" s="1" t="b">
        <f t="shared" si="14"/>
        <v>1</v>
      </c>
    </row>
    <row r="281" spans="1:4" x14ac:dyDescent="0.25">
      <c r="A281" s="5">
        <v>280</v>
      </c>
      <c r="B281" s="5">
        <f t="shared" si="12"/>
        <v>0</v>
      </c>
      <c r="C281" s="5">
        <f t="shared" si="13"/>
        <v>0</v>
      </c>
      <c r="D281" s="1" t="b">
        <f t="shared" si="14"/>
        <v>1</v>
      </c>
    </row>
    <row r="282" spans="1:4" x14ac:dyDescent="0.25">
      <c r="A282" s="5">
        <v>281</v>
      </c>
      <c r="B282" s="5">
        <f t="shared" si="12"/>
        <v>0</v>
      </c>
      <c r="C282" s="5">
        <f t="shared" si="13"/>
        <v>0</v>
      </c>
      <c r="D282" s="1" t="b">
        <f t="shared" si="14"/>
        <v>1</v>
      </c>
    </row>
    <row r="283" spans="1:4" x14ac:dyDescent="0.25">
      <c r="A283" s="5">
        <v>282</v>
      </c>
      <c r="B283" s="5">
        <f t="shared" si="12"/>
        <v>0</v>
      </c>
      <c r="C283" s="5">
        <f t="shared" si="13"/>
        <v>0</v>
      </c>
      <c r="D283" s="1" t="b">
        <f t="shared" si="14"/>
        <v>1</v>
      </c>
    </row>
    <row r="284" spans="1:4" x14ac:dyDescent="0.25">
      <c r="A284" s="5">
        <v>283</v>
      </c>
      <c r="B284" s="5">
        <f t="shared" si="12"/>
        <v>0</v>
      </c>
      <c r="C284" s="5">
        <f t="shared" si="13"/>
        <v>0</v>
      </c>
      <c r="D284" s="1" t="b">
        <f t="shared" si="14"/>
        <v>1</v>
      </c>
    </row>
    <row r="285" spans="1:4" x14ac:dyDescent="0.25">
      <c r="A285" s="5">
        <v>284</v>
      </c>
      <c r="B285" s="5">
        <f t="shared" si="12"/>
        <v>0</v>
      </c>
      <c r="C285" s="5">
        <f t="shared" si="13"/>
        <v>0</v>
      </c>
      <c r="D285" s="1" t="b">
        <f t="shared" si="14"/>
        <v>1</v>
      </c>
    </row>
    <row r="286" spans="1:4" x14ac:dyDescent="0.25">
      <c r="A286" s="5">
        <v>285</v>
      </c>
      <c r="B286" s="5">
        <f t="shared" si="12"/>
        <v>0</v>
      </c>
      <c r="C286" s="5">
        <f t="shared" si="13"/>
        <v>0</v>
      </c>
      <c r="D286" s="1" t="b">
        <f t="shared" si="14"/>
        <v>1</v>
      </c>
    </row>
    <row r="287" spans="1:4" x14ac:dyDescent="0.25">
      <c r="A287" s="5">
        <v>286</v>
      </c>
      <c r="B287" s="5">
        <f t="shared" si="12"/>
        <v>0</v>
      </c>
      <c r="C287" s="5">
        <f t="shared" si="13"/>
        <v>0</v>
      </c>
      <c r="D287" s="1" t="b">
        <f t="shared" si="14"/>
        <v>1</v>
      </c>
    </row>
    <row r="288" spans="1:4" x14ac:dyDescent="0.25">
      <c r="A288" s="5">
        <v>287</v>
      </c>
      <c r="B288" s="5">
        <f t="shared" si="12"/>
        <v>0</v>
      </c>
      <c r="C288" s="5">
        <f t="shared" si="13"/>
        <v>0</v>
      </c>
      <c r="D288" s="1" t="b">
        <f t="shared" si="14"/>
        <v>1</v>
      </c>
    </row>
    <row r="289" spans="1:4" x14ac:dyDescent="0.25">
      <c r="A289" s="5">
        <v>288</v>
      </c>
      <c r="B289" s="5">
        <f t="shared" si="12"/>
        <v>0</v>
      </c>
      <c r="C289" s="5">
        <f t="shared" si="13"/>
        <v>0</v>
      </c>
      <c r="D289" s="1" t="b">
        <f t="shared" si="14"/>
        <v>1</v>
      </c>
    </row>
    <row r="290" spans="1:4" x14ac:dyDescent="0.25">
      <c r="A290" s="5">
        <v>289</v>
      </c>
      <c r="B290" s="5">
        <f t="shared" si="12"/>
        <v>0</v>
      </c>
      <c r="C290" s="5">
        <f t="shared" si="13"/>
        <v>0</v>
      </c>
      <c r="D290" s="1" t="b">
        <f t="shared" si="14"/>
        <v>1</v>
      </c>
    </row>
    <row r="291" spans="1:4" x14ac:dyDescent="0.25">
      <c r="A291" s="5">
        <v>290</v>
      </c>
      <c r="B291" s="5">
        <f t="shared" si="12"/>
        <v>0</v>
      </c>
      <c r="C291" s="5">
        <f t="shared" si="13"/>
        <v>0</v>
      </c>
      <c r="D291" s="1" t="b">
        <f t="shared" si="14"/>
        <v>1</v>
      </c>
    </row>
    <row r="292" spans="1:4" x14ac:dyDescent="0.25">
      <c r="A292" s="5">
        <v>291</v>
      </c>
      <c r="B292" s="5">
        <f t="shared" si="12"/>
        <v>0</v>
      </c>
      <c r="C292" s="5">
        <f t="shared" si="13"/>
        <v>0</v>
      </c>
      <c r="D292" s="1" t="b">
        <f t="shared" si="14"/>
        <v>1</v>
      </c>
    </row>
    <row r="293" spans="1:4" x14ac:dyDescent="0.25">
      <c r="A293" s="5">
        <v>292</v>
      </c>
      <c r="B293" s="5">
        <f t="shared" si="12"/>
        <v>0</v>
      </c>
      <c r="C293" s="5">
        <f t="shared" si="13"/>
        <v>0</v>
      </c>
      <c r="D293" s="1" t="b">
        <f t="shared" si="14"/>
        <v>1</v>
      </c>
    </row>
    <row r="294" spans="1:4" x14ac:dyDescent="0.25">
      <c r="A294" s="5">
        <v>293</v>
      </c>
      <c r="B294" s="5">
        <f t="shared" si="12"/>
        <v>0</v>
      </c>
      <c r="C294" s="5">
        <f t="shared" si="13"/>
        <v>0</v>
      </c>
      <c r="D294" s="1" t="b">
        <f t="shared" si="14"/>
        <v>1</v>
      </c>
    </row>
    <row r="295" spans="1:4" x14ac:dyDescent="0.25">
      <c r="A295" s="5">
        <v>294</v>
      </c>
      <c r="B295" s="5">
        <f t="shared" si="12"/>
        <v>0</v>
      </c>
      <c r="C295" s="5">
        <f t="shared" si="13"/>
        <v>0</v>
      </c>
      <c r="D295" s="1" t="b">
        <f t="shared" si="14"/>
        <v>1</v>
      </c>
    </row>
    <row r="296" spans="1:4" x14ac:dyDescent="0.25">
      <c r="A296" s="5">
        <v>295</v>
      </c>
      <c r="B296" s="5">
        <f t="shared" si="12"/>
        <v>0</v>
      </c>
      <c r="C296" s="5">
        <f t="shared" si="13"/>
        <v>0</v>
      </c>
      <c r="D296" s="1" t="b">
        <f t="shared" si="14"/>
        <v>1</v>
      </c>
    </row>
    <row r="297" spans="1:4" x14ac:dyDescent="0.25">
      <c r="A297" s="5">
        <v>296</v>
      </c>
      <c r="B297" s="5">
        <f t="shared" si="12"/>
        <v>0</v>
      </c>
      <c r="C297" s="5">
        <f t="shared" si="13"/>
        <v>0</v>
      </c>
      <c r="D297" s="1" t="b">
        <f t="shared" si="14"/>
        <v>1</v>
      </c>
    </row>
    <row r="298" spans="1:4" x14ac:dyDescent="0.25">
      <c r="A298" s="5">
        <v>297</v>
      </c>
      <c r="B298" s="5">
        <f t="shared" si="12"/>
        <v>0</v>
      </c>
      <c r="C298" s="5">
        <f t="shared" si="13"/>
        <v>0</v>
      </c>
      <c r="D298" s="1" t="b">
        <f t="shared" si="14"/>
        <v>1</v>
      </c>
    </row>
    <row r="299" spans="1:4" x14ac:dyDescent="0.25">
      <c r="A299" s="5">
        <v>298</v>
      </c>
      <c r="B299" s="5">
        <f t="shared" si="12"/>
        <v>0</v>
      </c>
      <c r="C299" s="5">
        <f t="shared" si="13"/>
        <v>0</v>
      </c>
      <c r="D299" s="1" t="b">
        <f t="shared" si="14"/>
        <v>1</v>
      </c>
    </row>
    <row r="300" spans="1:4" x14ac:dyDescent="0.25">
      <c r="A300" s="5">
        <v>299</v>
      </c>
      <c r="B300" s="5">
        <f t="shared" si="12"/>
        <v>0</v>
      </c>
      <c r="C300" s="5">
        <f t="shared" si="13"/>
        <v>0</v>
      </c>
      <c r="D300" s="1" t="b">
        <f t="shared" si="14"/>
        <v>1</v>
      </c>
    </row>
    <row r="301" spans="1:4" x14ac:dyDescent="0.25">
      <c r="A301" s="5">
        <v>300</v>
      </c>
      <c r="B301" s="5">
        <f t="shared" si="12"/>
        <v>0</v>
      </c>
      <c r="C301" s="5">
        <f t="shared" si="13"/>
        <v>0</v>
      </c>
      <c r="D301" s="1" t="b">
        <f t="shared" si="14"/>
        <v>1</v>
      </c>
    </row>
    <row r="302" spans="1:4" x14ac:dyDescent="0.25">
      <c r="A302" s="5">
        <v>301</v>
      </c>
      <c r="B302" s="5">
        <f t="shared" si="12"/>
        <v>0</v>
      </c>
      <c r="C302" s="5">
        <f t="shared" si="13"/>
        <v>0</v>
      </c>
      <c r="D302" s="1" t="b">
        <f t="shared" si="14"/>
        <v>1</v>
      </c>
    </row>
    <row r="303" spans="1:4" x14ac:dyDescent="0.25">
      <c r="A303" s="5">
        <v>302</v>
      </c>
      <c r="B303" s="5">
        <f t="shared" si="12"/>
        <v>0</v>
      </c>
      <c r="C303" s="5">
        <f t="shared" si="13"/>
        <v>0</v>
      </c>
      <c r="D303" s="1" t="b">
        <f t="shared" si="14"/>
        <v>1</v>
      </c>
    </row>
    <row r="304" spans="1:4" x14ac:dyDescent="0.25">
      <c r="A304" s="5">
        <v>303</v>
      </c>
      <c r="B304" s="5">
        <f t="shared" si="12"/>
        <v>0</v>
      </c>
      <c r="C304" s="5">
        <f t="shared" si="13"/>
        <v>0</v>
      </c>
      <c r="D304" s="1" t="b">
        <f t="shared" si="14"/>
        <v>1</v>
      </c>
    </row>
    <row r="305" spans="1:4" x14ac:dyDescent="0.25">
      <c r="A305" s="5">
        <v>304</v>
      </c>
      <c r="B305" s="5">
        <f t="shared" si="12"/>
        <v>0</v>
      </c>
      <c r="C305" s="5">
        <f t="shared" si="13"/>
        <v>0</v>
      </c>
      <c r="D305" s="1" t="b">
        <f t="shared" si="14"/>
        <v>1</v>
      </c>
    </row>
    <row r="306" spans="1:4" x14ac:dyDescent="0.25">
      <c r="A306" s="5">
        <v>305</v>
      </c>
      <c r="B306" s="5">
        <f t="shared" si="12"/>
        <v>0</v>
      </c>
      <c r="C306" s="5">
        <f t="shared" si="13"/>
        <v>0</v>
      </c>
      <c r="D306" s="1" t="b">
        <f t="shared" si="14"/>
        <v>1</v>
      </c>
    </row>
    <row r="307" spans="1:4" x14ac:dyDescent="0.25">
      <c r="A307" s="5">
        <v>306</v>
      </c>
      <c r="B307" s="5">
        <f t="shared" si="12"/>
        <v>0</v>
      </c>
      <c r="C307" s="5">
        <f t="shared" si="13"/>
        <v>0</v>
      </c>
      <c r="D307" s="1" t="b">
        <f t="shared" si="14"/>
        <v>1</v>
      </c>
    </row>
    <row r="308" spans="1:4" x14ac:dyDescent="0.25">
      <c r="A308" s="5">
        <v>307</v>
      </c>
      <c r="B308" s="5">
        <f t="shared" si="12"/>
        <v>0</v>
      </c>
      <c r="C308" s="5">
        <f t="shared" si="13"/>
        <v>0</v>
      </c>
      <c r="D308" s="1" t="b">
        <f t="shared" si="14"/>
        <v>1</v>
      </c>
    </row>
    <row r="309" spans="1:4" x14ac:dyDescent="0.25">
      <c r="A309" s="5">
        <v>308</v>
      </c>
      <c r="B309" s="5">
        <f t="shared" si="12"/>
        <v>0</v>
      </c>
      <c r="C309" s="5">
        <f t="shared" si="13"/>
        <v>0</v>
      </c>
      <c r="D309" s="1" t="b">
        <f t="shared" si="14"/>
        <v>1</v>
      </c>
    </row>
    <row r="310" spans="1:4" x14ac:dyDescent="0.25">
      <c r="A310" s="5">
        <v>309</v>
      </c>
      <c r="B310" s="5">
        <f t="shared" si="12"/>
        <v>0</v>
      </c>
      <c r="C310" s="5">
        <f t="shared" si="13"/>
        <v>0</v>
      </c>
      <c r="D310" s="1" t="b">
        <f t="shared" si="14"/>
        <v>1</v>
      </c>
    </row>
    <row r="311" spans="1:4" x14ac:dyDescent="0.25">
      <c r="A311" s="5">
        <v>310</v>
      </c>
      <c r="B311" s="5">
        <f t="shared" si="12"/>
        <v>0</v>
      </c>
      <c r="C311" s="5">
        <f t="shared" si="13"/>
        <v>0</v>
      </c>
      <c r="D311" s="1" t="b">
        <f t="shared" si="14"/>
        <v>1</v>
      </c>
    </row>
    <row r="312" spans="1:4" x14ac:dyDescent="0.25">
      <c r="A312" s="5">
        <v>311</v>
      </c>
      <c r="B312" s="5">
        <f t="shared" si="12"/>
        <v>0</v>
      </c>
      <c r="C312" s="5">
        <f t="shared" si="13"/>
        <v>0</v>
      </c>
      <c r="D312" s="1" t="b">
        <f t="shared" si="14"/>
        <v>1</v>
      </c>
    </row>
    <row r="313" spans="1:4" x14ac:dyDescent="0.25">
      <c r="A313" s="5">
        <v>312</v>
      </c>
      <c r="B313" s="5">
        <f t="shared" si="12"/>
        <v>0</v>
      </c>
      <c r="C313" s="5">
        <f t="shared" si="13"/>
        <v>0</v>
      </c>
      <c r="D313" s="1" t="b">
        <f t="shared" si="14"/>
        <v>1</v>
      </c>
    </row>
    <row r="314" spans="1:4" x14ac:dyDescent="0.25">
      <c r="A314" s="5">
        <v>313</v>
      </c>
      <c r="B314" s="5">
        <f t="shared" si="12"/>
        <v>0</v>
      </c>
      <c r="C314" s="5">
        <f t="shared" si="13"/>
        <v>0</v>
      </c>
      <c r="D314" s="1" t="b">
        <f t="shared" si="14"/>
        <v>1</v>
      </c>
    </row>
    <row r="315" spans="1:4" x14ac:dyDescent="0.25">
      <c r="A315" s="5">
        <v>314</v>
      </c>
      <c r="B315" s="5">
        <f t="shared" si="12"/>
        <v>0</v>
      </c>
      <c r="C315" s="5">
        <f t="shared" si="13"/>
        <v>0</v>
      </c>
      <c r="D315" s="1" t="b">
        <f t="shared" si="14"/>
        <v>1</v>
      </c>
    </row>
    <row r="316" spans="1:4" x14ac:dyDescent="0.25">
      <c r="A316" s="5">
        <v>315</v>
      </c>
      <c r="B316" s="5">
        <f t="shared" si="12"/>
        <v>0</v>
      </c>
      <c r="C316" s="5">
        <f t="shared" si="13"/>
        <v>0</v>
      </c>
      <c r="D316" s="1" t="b">
        <f t="shared" si="14"/>
        <v>1</v>
      </c>
    </row>
    <row r="317" spans="1:4" x14ac:dyDescent="0.25">
      <c r="A317" s="5">
        <v>316</v>
      </c>
      <c r="B317" s="5">
        <f t="shared" si="12"/>
        <v>0</v>
      </c>
      <c r="C317" s="5">
        <f t="shared" si="13"/>
        <v>0</v>
      </c>
      <c r="D317" s="1" t="b">
        <f t="shared" si="14"/>
        <v>1</v>
      </c>
    </row>
    <row r="318" spans="1:4" x14ac:dyDescent="0.25">
      <c r="A318" s="5">
        <v>317</v>
      </c>
      <c r="B318" s="5">
        <f t="shared" si="12"/>
        <v>0</v>
      </c>
      <c r="C318" s="5">
        <f t="shared" si="13"/>
        <v>0</v>
      </c>
      <c r="D318" s="1" t="b">
        <f t="shared" si="14"/>
        <v>1</v>
      </c>
    </row>
    <row r="319" spans="1:4" x14ac:dyDescent="0.25">
      <c r="A319" s="5">
        <v>318</v>
      </c>
      <c r="B319" s="5">
        <f t="shared" si="12"/>
        <v>0</v>
      </c>
      <c r="C319" s="5">
        <f t="shared" si="13"/>
        <v>0</v>
      </c>
      <c r="D319" s="1" t="b">
        <f t="shared" si="14"/>
        <v>1</v>
      </c>
    </row>
    <row r="320" spans="1:4" x14ac:dyDescent="0.25">
      <c r="A320" s="5">
        <v>319</v>
      </c>
      <c r="B320" s="5">
        <f t="shared" si="12"/>
        <v>0</v>
      </c>
      <c r="C320" s="5">
        <f t="shared" si="13"/>
        <v>0</v>
      </c>
      <c r="D320" s="1" t="b">
        <f t="shared" si="14"/>
        <v>1</v>
      </c>
    </row>
    <row r="321" spans="1:4" x14ac:dyDescent="0.25">
      <c r="A321" s="5">
        <v>320</v>
      </c>
      <c r="B321" s="5">
        <f t="shared" si="12"/>
        <v>0</v>
      </c>
      <c r="C321" s="5">
        <f t="shared" si="13"/>
        <v>0</v>
      </c>
      <c r="D321" s="1" t="b">
        <f t="shared" si="14"/>
        <v>1</v>
      </c>
    </row>
    <row r="322" spans="1:4" x14ac:dyDescent="0.25">
      <c r="A322" s="5">
        <v>321</v>
      </c>
      <c r="B322" s="5">
        <f t="shared" ref="B322:B385" si="15">HLOOKUP(A322,ncnames,2,FALSE)</f>
        <v>0</v>
      </c>
      <c r="C322" s="5">
        <f t="shared" ref="C322:C385" si="16">HLOOKUP(A322,calcnames, 2, FALSE)</f>
        <v>0</v>
      </c>
      <c r="D322" s="1" t="b">
        <f t="shared" si="14"/>
        <v>1</v>
      </c>
    </row>
    <row r="323" spans="1:4" x14ac:dyDescent="0.25">
      <c r="A323" s="5">
        <v>322</v>
      </c>
      <c r="B323" s="5">
        <f t="shared" si="15"/>
        <v>0</v>
      </c>
      <c r="C323" s="5">
        <f t="shared" si="16"/>
        <v>0</v>
      </c>
      <c r="D323" s="1" t="b">
        <f t="shared" ref="D323:D386" si="17">EXACT(B323,C323)</f>
        <v>1</v>
      </c>
    </row>
    <row r="324" spans="1:4" x14ac:dyDescent="0.25">
      <c r="A324" s="5">
        <v>323</v>
      </c>
      <c r="B324" s="5">
        <f t="shared" si="15"/>
        <v>0</v>
      </c>
      <c r="C324" s="5">
        <f t="shared" si="16"/>
        <v>0</v>
      </c>
      <c r="D324" s="1" t="b">
        <f t="shared" si="17"/>
        <v>1</v>
      </c>
    </row>
    <row r="325" spans="1:4" x14ac:dyDescent="0.25">
      <c r="A325" s="5">
        <v>324</v>
      </c>
      <c r="B325" s="5">
        <f t="shared" si="15"/>
        <v>0</v>
      </c>
      <c r="C325" s="5">
        <f t="shared" si="16"/>
        <v>0</v>
      </c>
      <c r="D325" s="1" t="b">
        <f t="shared" si="17"/>
        <v>1</v>
      </c>
    </row>
    <row r="326" spans="1:4" x14ac:dyDescent="0.25">
      <c r="A326" s="5">
        <v>325</v>
      </c>
      <c r="B326" s="5">
        <f t="shared" si="15"/>
        <v>0</v>
      </c>
      <c r="C326" s="5">
        <f t="shared" si="16"/>
        <v>0</v>
      </c>
      <c r="D326" s="1" t="b">
        <f t="shared" si="17"/>
        <v>1</v>
      </c>
    </row>
    <row r="327" spans="1:4" x14ac:dyDescent="0.25">
      <c r="A327" s="5">
        <v>326</v>
      </c>
      <c r="B327" s="5">
        <f t="shared" si="15"/>
        <v>0</v>
      </c>
      <c r="C327" s="5">
        <f t="shared" si="16"/>
        <v>0</v>
      </c>
      <c r="D327" s="1" t="b">
        <f t="shared" si="17"/>
        <v>1</v>
      </c>
    </row>
    <row r="328" spans="1:4" x14ac:dyDescent="0.25">
      <c r="A328" s="5">
        <v>327</v>
      </c>
      <c r="B328" s="5">
        <f t="shared" si="15"/>
        <v>0</v>
      </c>
      <c r="C328" s="5">
        <f t="shared" si="16"/>
        <v>0</v>
      </c>
      <c r="D328" s="1" t="b">
        <f t="shared" si="17"/>
        <v>1</v>
      </c>
    </row>
    <row r="329" spans="1:4" x14ac:dyDescent="0.25">
      <c r="A329" s="5">
        <v>328</v>
      </c>
      <c r="B329" s="5">
        <f t="shared" si="15"/>
        <v>0</v>
      </c>
      <c r="C329" s="5">
        <f t="shared" si="16"/>
        <v>0</v>
      </c>
      <c r="D329" s="1" t="b">
        <f t="shared" si="17"/>
        <v>1</v>
      </c>
    </row>
    <row r="330" spans="1:4" x14ac:dyDescent="0.25">
      <c r="A330" s="5">
        <v>329</v>
      </c>
      <c r="B330" s="5">
        <f t="shared" si="15"/>
        <v>0</v>
      </c>
      <c r="C330" s="5">
        <f t="shared" si="16"/>
        <v>0</v>
      </c>
      <c r="D330" s="1" t="b">
        <f t="shared" si="17"/>
        <v>1</v>
      </c>
    </row>
    <row r="331" spans="1:4" x14ac:dyDescent="0.25">
      <c r="A331" s="5">
        <v>330</v>
      </c>
      <c r="B331" s="5">
        <f t="shared" si="15"/>
        <v>0</v>
      </c>
      <c r="C331" s="5">
        <f t="shared" si="16"/>
        <v>0</v>
      </c>
      <c r="D331" s="1" t="b">
        <f t="shared" si="17"/>
        <v>1</v>
      </c>
    </row>
    <row r="332" spans="1:4" x14ac:dyDescent="0.25">
      <c r="A332" s="5">
        <v>331</v>
      </c>
      <c r="B332" s="5">
        <f t="shared" si="15"/>
        <v>0</v>
      </c>
      <c r="C332" s="5">
        <f t="shared" si="16"/>
        <v>0</v>
      </c>
      <c r="D332" s="1" t="b">
        <f t="shared" si="17"/>
        <v>1</v>
      </c>
    </row>
    <row r="333" spans="1:4" x14ac:dyDescent="0.25">
      <c r="A333" s="5">
        <v>332</v>
      </c>
      <c r="B333" s="5">
        <f t="shared" si="15"/>
        <v>0</v>
      </c>
      <c r="C333" s="5">
        <f t="shared" si="16"/>
        <v>0</v>
      </c>
      <c r="D333" s="1" t="b">
        <f t="shared" si="17"/>
        <v>1</v>
      </c>
    </row>
    <row r="334" spans="1:4" x14ac:dyDescent="0.25">
      <c r="A334" s="5">
        <v>333</v>
      </c>
      <c r="B334" s="5">
        <f t="shared" si="15"/>
        <v>0</v>
      </c>
      <c r="C334" s="5">
        <f t="shared" si="16"/>
        <v>0</v>
      </c>
      <c r="D334" s="1" t="b">
        <f t="shared" si="17"/>
        <v>1</v>
      </c>
    </row>
    <row r="335" spans="1:4" x14ac:dyDescent="0.25">
      <c r="A335" s="5">
        <v>334</v>
      </c>
      <c r="B335" s="5">
        <f t="shared" si="15"/>
        <v>0</v>
      </c>
      <c r="C335" s="5">
        <f t="shared" si="16"/>
        <v>0</v>
      </c>
      <c r="D335" s="1" t="b">
        <f t="shared" si="17"/>
        <v>1</v>
      </c>
    </row>
    <row r="336" spans="1:4" x14ac:dyDescent="0.25">
      <c r="A336" s="5">
        <v>335</v>
      </c>
      <c r="B336" s="5">
        <f t="shared" si="15"/>
        <v>0</v>
      </c>
      <c r="C336" s="5">
        <f t="shared" si="16"/>
        <v>0</v>
      </c>
      <c r="D336" s="1" t="b">
        <f t="shared" si="17"/>
        <v>1</v>
      </c>
    </row>
    <row r="337" spans="1:4" x14ac:dyDescent="0.25">
      <c r="A337" s="5">
        <v>336</v>
      </c>
      <c r="B337" s="5">
        <f t="shared" si="15"/>
        <v>0</v>
      </c>
      <c r="C337" s="5">
        <f t="shared" si="16"/>
        <v>0</v>
      </c>
      <c r="D337" s="1" t="b">
        <f t="shared" si="17"/>
        <v>1</v>
      </c>
    </row>
    <row r="338" spans="1:4" x14ac:dyDescent="0.25">
      <c r="A338" s="5">
        <v>337</v>
      </c>
      <c r="B338" s="5">
        <f t="shared" si="15"/>
        <v>0</v>
      </c>
      <c r="C338" s="5">
        <f t="shared" si="16"/>
        <v>0</v>
      </c>
      <c r="D338" s="1" t="b">
        <f t="shared" si="17"/>
        <v>1</v>
      </c>
    </row>
    <row r="339" spans="1:4" x14ac:dyDescent="0.25">
      <c r="A339" s="5">
        <v>338</v>
      </c>
      <c r="B339" s="5">
        <f t="shared" si="15"/>
        <v>0</v>
      </c>
      <c r="C339" s="5">
        <f t="shared" si="16"/>
        <v>0</v>
      </c>
      <c r="D339" s="1" t="b">
        <f t="shared" si="17"/>
        <v>1</v>
      </c>
    </row>
    <row r="340" spans="1:4" x14ac:dyDescent="0.25">
      <c r="A340" s="5">
        <v>339</v>
      </c>
      <c r="B340" s="5">
        <f t="shared" si="15"/>
        <v>0</v>
      </c>
      <c r="C340" s="5">
        <f t="shared" si="16"/>
        <v>0</v>
      </c>
      <c r="D340" s="1" t="b">
        <f t="shared" si="17"/>
        <v>1</v>
      </c>
    </row>
    <row r="341" spans="1:4" x14ac:dyDescent="0.25">
      <c r="A341" s="5">
        <v>340</v>
      </c>
      <c r="B341" s="5">
        <f t="shared" si="15"/>
        <v>0</v>
      </c>
      <c r="C341" s="5">
        <f t="shared" si="16"/>
        <v>0</v>
      </c>
      <c r="D341" s="1" t="b">
        <f t="shared" si="17"/>
        <v>1</v>
      </c>
    </row>
    <row r="342" spans="1:4" x14ac:dyDescent="0.25">
      <c r="A342" s="5">
        <v>341</v>
      </c>
      <c r="B342" s="5">
        <f t="shared" si="15"/>
        <v>0</v>
      </c>
      <c r="C342" s="5">
        <f t="shared" si="16"/>
        <v>0</v>
      </c>
      <c r="D342" s="1" t="b">
        <f t="shared" si="17"/>
        <v>1</v>
      </c>
    </row>
    <row r="343" spans="1:4" x14ac:dyDescent="0.25">
      <c r="A343" s="5">
        <v>342</v>
      </c>
      <c r="B343" s="5">
        <f t="shared" si="15"/>
        <v>0</v>
      </c>
      <c r="C343" s="5">
        <f t="shared" si="16"/>
        <v>0</v>
      </c>
      <c r="D343" s="1" t="b">
        <f t="shared" si="17"/>
        <v>1</v>
      </c>
    </row>
    <row r="344" spans="1:4" x14ac:dyDescent="0.25">
      <c r="A344" s="5">
        <v>343</v>
      </c>
      <c r="B344" s="5">
        <f t="shared" si="15"/>
        <v>0</v>
      </c>
      <c r="C344" s="5">
        <f t="shared" si="16"/>
        <v>0</v>
      </c>
      <c r="D344" s="1" t="b">
        <f t="shared" si="17"/>
        <v>1</v>
      </c>
    </row>
    <row r="345" spans="1:4" x14ac:dyDescent="0.25">
      <c r="A345" s="5">
        <v>344</v>
      </c>
      <c r="B345" s="5">
        <f t="shared" si="15"/>
        <v>0</v>
      </c>
      <c r="C345" s="5">
        <f t="shared" si="16"/>
        <v>0</v>
      </c>
      <c r="D345" s="1" t="b">
        <f t="shared" si="17"/>
        <v>1</v>
      </c>
    </row>
    <row r="346" spans="1:4" x14ac:dyDescent="0.25">
      <c r="A346" s="5">
        <v>345</v>
      </c>
      <c r="B346" s="5">
        <f t="shared" si="15"/>
        <v>0</v>
      </c>
      <c r="C346" s="5">
        <f t="shared" si="16"/>
        <v>0</v>
      </c>
      <c r="D346" s="1" t="b">
        <f t="shared" si="17"/>
        <v>1</v>
      </c>
    </row>
    <row r="347" spans="1:4" x14ac:dyDescent="0.25">
      <c r="A347" s="5">
        <v>346</v>
      </c>
      <c r="B347" s="5">
        <f t="shared" si="15"/>
        <v>0</v>
      </c>
      <c r="C347" s="5">
        <f t="shared" si="16"/>
        <v>0</v>
      </c>
      <c r="D347" s="1" t="b">
        <f t="shared" si="17"/>
        <v>1</v>
      </c>
    </row>
    <row r="348" spans="1:4" x14ac:dyDescent="0.25">
      <c r="A348" s="5">
        <v>347</v>
      </c>
      <c r="B348" s="5">
        <f t="shared" si="15"/>
        <v>0</v>
      </c>
      <c r="C348" s="5">
        <f t="shared" si="16"/>
        <v>0</v>
      </c>
      <c r="D348" s="1" t="b">
        <f t="shared" si="17"/>
        <v>1</v>
      </c>
    </row>
    <row r="349" spans="1:4" x14ac:dyDescent="0.25">
      <c r="A349" s="5">
        <v>348</v>
      </c>
      <c r="B349" s="5">
        <f t="shared" si="15"/>
        <v>0</v>
      </c>
      <c r="C349" s="5">
        <f t="shared" si="16"/>
        <v>0</v>
      </c>
      <c r="D349" s="1" t="b">
        <f t="shared" si="17"/>
        <v>1</v>
      </c>
    </row>
    <row r="350" spans="1:4" x14ac:dyDescent="0.25">
      <c r="A350" s="5">
        <v>349</v>
      </c>
      <c r="B350" s="5">
        <f t="shared" si="15"/>
        <v>0</v>
      </c>
      <c r="C350" s="5">
        <f t="shared" si="16"/>
        <v>0</v>
      </c>
      <c r="D350" s="1" t="b">
        <f t="shared" si="17"/>
        <v>1</v>
      </c>
    </row>
    <row r="351" spans="1:4" x14ac:dyDescent="0.25">
      <c r="A351" s="5">
        <v>350</v>
      </c>
      <c r="B351" s="5">
        <f t="shared" si="15"/>
        <v>0</v>
      </c>
      <c r="C351" s="5">
        <f t="shared" si="16"/>
        <v>0</v>
      </c>
      <c r="D351" s="1" t="b">
        <f t="shared" si="17"/>
        <v>1</v>
      </c>
    </row>
    <row r="352" spans="1:4" x14ac:dyDescent="0.25">
      <c r="A352" s="5">
        <v>351</v>
      </c>
      <c r="B352" s="5">
        <f t="shared" si="15"/>
        <v>0</v>
      </c>
      <c r="C352" s="5">
        <f t="shared" si="16"/>
        <v>0</v>
      </c>
      <c r="D352" s="1" t="b">
        <f t="shared" si="17"/>
        <v>1</v>
      </c>
    </row>
    <row r="353" spans="1:4" x14ac:dyDescent="0.25">
      <c r="A353" s="5">
        <v>352</v>
      </c>
      <c r="B353" s="5">
        <f t="shared" si="15"/>
        <v>0</v>
      </c>
      <c r="C353" s="5">
        <f t="shared" si="16"/>
        <v>0</v>
      </c>
      <c r="D353" s="1" t="b">
        <f t="shared" si="17"/>
        <v>1</v>
      </c>
    </row>
    <row r="354" spans="1:4" x14ac:dyDescent="0.25">
      <c r="A354" s="5">
        <v>353</v>
      </c>
      <c r="B354" s="5">
        <f t="shared" si="15"/>
        <v>0</v>
      </c>
      <c r="C354" s="5">
        <f t="shared" si="16"/>
        <v>0</v>
      </c>
      <c r="D354" s="1" t="b">
        <f t="shared" si="17"/>
        <v>1</v>
      </c>
    </row>
    <row r="355" spans="1:4" x14ac:dyDescent="0.25">
      <c r="A355" s="5">
        <v>354</v>
      </c>
      <c r="B355" s="5">
        <f t="shared" si="15"/>
        <v>0</v>
      </c>
      <c r="C355" s="5">
        <f t="shared" si="16"/>
        <v>0</v>
      </c>
      <c r="D355" s="1" t="b">
        <f t="shared" si="17"/>
        <v>1</v>
      </c>
    </row>
    <row r="356" spans="1:4" x14ac:dyDescent="0.25">
      <c r="A356" s="5">
        <v>355</v>
      </c>
      <c r="B356" s="5">
        <f t="shared" si="15"/>
        <v>0</v>
      </c>
      <c r="C356" s="5">
        <f t="shared" si="16"/>
        <v>0</v>
      </c>
      <c r="D356" s="1" t="b">
        <f t="shared" si="17"/>
        <v>1</v>
      </c>
    </row>
    <row r="357" spans="1:4" x14ac:dyDescent="0.25">
      <c r="A357" s="5">
        <v>356</v>
      </c>
      <c r="B357" s="5">
        <f t="shared" si="15"/>
        <v>0</v>
      </c>
      <c r="C357" s="5">
        <f t="shared" si="16"/>
        <v>0</v>
      </c>
      <c r="D357" s="1" t="b">
        <f t="shared" si="17"/>
        <v>1</v>
      </c>
    </row>
    <row r="358" spans="1:4" x14ac:dyDescent="0.25">
      <c r="A358" s="5">
        <v>357</v>
      </c>
      <c r="B358" s="5">
        <f t="shared" si="15"/>
        <v>0</v>
      </c>
      <c r="C358" s="5">
        <f t="shared" si="16"/>
        <v>0</v>
      </c>
      <c r="D358" s="1" t="b">
        <f t="shared" si="17"/>
        <v>1</v>
      </c>
    </row>
    <row r="359" spans="1:4" x14ac:dyDescent="0.25">
      <c r="A359" s="5">
        <v>358</v>
      </c>
      <c r="B359" s="5">
        <f t="shared" si="15"/>
        <v>0</v>
      </c>
      <c r="C359" s="5">
        <f t="shared" si="16"/>
        <v>0</v>
      </c>
      <c r="D359" s="1" t="b">
        <f t="shared" si="17"/>
        <v>1</v>
      </c>
    </row>
    <row r="360" spans="1:4" x14ac:dyDescent="0.25">
      <c r="A360" s="5">
        <v>359</v>
      </c>
      <c r="B360" s="5">
        <f t="shared" si="15"/>
        <v>0</v>
      </c>
      <c r="C360" s="5">
        <f t="shared" si="16"/>
        <v>0</v>
      </c>
      <c r="D360" s="1" t="b">
        <f t="shared" si="17"/>
        <v>1</v>
      </c>
    </row>
    <row r="361" spans="1:4" x14ac:dyDescent="0.25">
      <c r="A361" s="5">
        <v>360</v>
      </c>
      <c r="B361" s="5">
        <f t="shared" si="15"/>
        <v>0</v>
      </c>
      <c r="C361" s="5">
        <f t="shared" si="16"/>
        <v>0</v>
      </c>
      <c r="D361" s="1" t="b">
        <f t="shared" si="17"/>
        <v>1</v>
      </c>
    </row>
    <row r="362" spans="1:4" x14ac:dyDescent="0.25">
      <c r="A362" s="5">
        <v>361</v>
      </c>
      <c r="B362" s="5">
        <f t="shared" si="15"/>
        <v>0</v>
      </c>
      <c r="C362" s="5">
        <f t="shared" si="16"/>
        <v>0</v>
      </c>
      <c r="D362" s="1" t="b">
        <f t="shared" si="17"/>
        <v>1</v>
      </c>
    </row>
    <row r="363" spans="1:4" x14ac:dyDescent="0.25">
      <c r="A363" s="5">
        <v>362</v>
      </c>
      <c r="B363" s="5">
        <f t="shared" si="15"/>
        <v>0</v>
      </c>
      <c r="C363" s="5">
        <f t="shared" si="16"/>
        <v>0</v>
      </c>
      <c r="D363" s="1" t="b">
        <f t="shared" si="17"/>
        <v>1</v>
      </c>
    </row>
    <row r="364" spans="1:4" x14ac:dyDescent="0.25">
      <c r="A364" s="5">
        <v>363</v>
      </c>
      <c r="B364" s="5">
        <f t="shared" si="15"/>
        <v>0</v>
      </c>
      <c r="C364" s="5">
        <f t="shared" si="16"/>
        <v>0</v>
      </c>
      <c r="D364" s="1" t="b">
        <f t="shared" si="17"/>
        <v>1</v>
      </c>
    </row>
    <row r="365" spans="1:4" x14ac:dyDescent="0.25">
      <c r="A365" s="5">
        <v>364</v>
      </c>
      <c r="B365" s="5">
        <f t="shared" si="15"/>
        <v>0</v>
      </c>
      <c r="C365" s="5">
        <f t="shared" si="16"/>
        <v>0</v>
      </c>
      <c r="D365" s="1" t="b">
        <f t="shared" si="17"/>
        <v>1</v>
      </c>
    </row>
    <row r="366" spans="1:4" x14ac:dyDescent="0.25">
      <c r="A366" s="5">
        <v>365</v>
      </c>
      <c r="B366" s="5">
        <f t="shared" si="15"/>
        <v>0</v>
      </c>
      <c r="C366" s="5">
        <f t="shared" si="16"/>
        <v>0</v>
      </c>
      <c r="D366" s="1" t="b">
        <f t="shared" si="17"/>
        <v>1</v>
      </c>
    </row>
    <row r="367" spans="1:4" x14ac:dyDescent="0.25">
      <c r="A367" s="5">
        <v>366</v>
      </c>
      <c r="B367" s="5">
        <f t="shared" si="15"/>
        <v>0</v>
      </c>
      <c r="C367" s="5">
        <f t="shared" si="16"/>
        <v>0</v>
      </c>
      <c r="D367" s="1" t="b">
        <f t="shared" si="17"/>
        <v>1</v>
      </c>
    </row>
    <row r="368" spans="1:4" x14ac:dyDescent="0.25">
      <c r="A368" s="5">
        <v>367</v>
      </c>
      <c r="B368" s="5">
        <f t="shared" si="15"/>
        <v>0</v>
      </c>
      <c r="C368" s="5">
        <f t="shared" si="16"/>
        <v>0</v>
      </c>
      <c r="D368" s="1" t="b">
        <f t="shared" si="17"/>
        <v>1</v>
      </c>
    </row>
    <row r="369" spans="1:4" x14ac:dyDescent="0.25">
      <c r="A369" s="5">
        <v>368</v>
      </c>
      <c r="B369" s="5">
        <f t="shared" si="15"/>
        <v>0</v>
      </c>
      <c r="C369" s="5">
        <f t="shared" si="16"/>
        <v>0</v>
      </c>
      <c r="D369" s="1" t="b">
        <f t="shared" si="17"/>
        <v>1</v>
      </c>
    </row>
    <row r="370" spans="1:4" x14ac:dyDescent="0.25">
      <c r="A370" s="5">
        <v>369</v>
      </c>
      <c r="B370" s="5">
        <f t="shared" si="15"/>
        <v>0</v>
      </c>
      <c r="C370" s="5">
        <f t="shared" si="16"/>
        <v>0</v>
      </c>
      <c r="D370" s="1" t="b">
        <f t="shared" si="17"/>
        <v>1</v>
      </c>
    </row>
    <row r="371" spans="1:4" x14ac:dyDescent="0.25">
      <c r="A371" s="5">
        <v>370</v>
      </c>
      <c r="B371" s="5">
        <f t="shared" si="15"/>
        <v>0</v>
      </c>
      <c r="C371" s="5">
        <f t="shared" si="16"/>
        <v>0</v>
      </c>
      <c r="D371" s="1" t="b">
        <f t="shared" si="17"/>
        <v>1</v>
      </c>
    </row>
    <row r="372" spans="1:4" x14ac:dyDescent="0.25">
      <c r="A372" s="5">
        <v>371</v>
      </c>
      <c r="B372" s="5">
        <f t="shared" si="15"/>
        <v>0</v>
      </c>
      <c r="C372" s="5">
        <f t="shared" si="16"/>
        <v>0</v>
      </c>
      <c r="D372" s="1" t="b">
        <f t="shared" si="17"/>
        <v>1</v>
      </c>
    </row>
    <row r="373" spans="1:4" x14ac:dyDescent="0.25">
      <c r="A373" s="5">
        <v>372</v>
      </c>
      <c r="B373" s="5">
        <f t="shared" si="15"/>
        <v>0</v>
      </c>
      <c r="C373" s="5">
        <f t="shared" si="16"/>
        <v>0</v>
      </c>
      <c r="D373" s="1" t="b">
        <f t="shared" si="17"/>
        <v>1</v>
      </c>
    </row>
    <row r="374" spans="1:4" x14ac:dyDescent="0.25">
      <c r="A374" s="5">
        <v>373</v>
      </c>
      <c r="B374" s="5">
        <f t="shared" si="15"/>
        <v>0</v>
      </c>
      <c r="C374" s="5">
        <f t="shared" si="16"/>
        <v>0</v>
      </c>
      <c r="D374" s="1" t="b">
        <f t="shared" si="17"/>
        <v>1</v>
      </c>
    </row>
    <row r="375" spans="1:4" x14ac:dyDescent="0.25">
      <c r="A375" s="5">
        <v>374</v>
      </c>
      <c r="B375" s="5">
        <f t="shared" si="15"/>
        <v>0</v>
      </c>
      <c r="C375" s="5">
        <f t="shared" si="16"/>
        <v>0</v>
      </c>
      <c r="D375" s="1" t="b">
        <f t="shared" si="17"/>
        <v>1</v>
      </c>
    </row>
    <row r="376" spans="1:4" x14ac:dyDescent="0.25">
      <c r="A376" s="5">
        <v>375</v>
      </c>
      <c r="B376" s="5">
        <f t="shared" si="15"/>
        <v>0</v>
      </c>
      <c r="C376" s="5">
        <f t="shared" si="16"/>
        <v>0</v>
      </c>
      <c r="D376" s="1" t="b">
        <f t="shared" si="17"/>
        <v>1</v>
      </c>
    </row>
    <row r="377" spans="1:4" x14ac:dyDescent="0.25">
      <c r="A377" s="5">
        <v>376</v>
      </c>
      <c r="B377" s="5">
        <f t="shared" si="15"/>
        <v>0</v>
      </c>
      <c r="C377" s="5">
        <f t="shared" si="16"/>
        <v>0</v>
      </c>
      <c r="D377" s="1" t="b">
        <f t="shared" si="17"/>
        <v>1</v>
      </c>
    </row>
    <row r="378" spans="1:4" x14ac:dyDescent="0.25">
      <c r="A378" s="5">
        <v>377</v>
      </c>
      <c r="B378" s="5">
        <f t="shared" si="15"/>
        <v>0</v>
      </c>
      <c r="C378" s="5">
        <f t="shared" si="16"/>
        <v>0</v>
      </c>
      <c r="D378" s="1" t="b">
        <f t="shared" si="17"/>
        <v>1</v>
      </c>
    </row>
    <row r="379" spans="1:4" x14ac:dyDescent="0.25">
      <c r="A379" s="5">
        <v>378</v>
      </c>
      <c r="B379" s="5">
        <f t="shared" si="15"/>
        <v>0</v>
      </c>
      <c r="C379" s="5">
        <f t="shared" si="16"/>
        <v>0</v>
      </c>
      <c r="D379" s="1" t="b">
        <f t="shared" si="17"/>
        <v>1</v>
      </c>
    </row>
    <row r="380" spans="1:4" x14ac:dyDescent="0.25">
      <c r="A380" s="5">
        <v>379</v>
      </c>
      <c r="B380" s="5">
        <f t="shared" si="15"/>
        <v>0</v>
      </c>
      <c r="C380" s="5">
        <f t="shared" si="16"/>
        <v>0</v>
      </c>
      <c r="D380" s="1" t="b">
        <f t="shared" si="17"/>
        <v>1</v>
      </c>
    </row>
    <row r="381" spans="1:4" x14ac:dyDescent="0.25">
      <c r="A381" s="5">
        <v>380</v>
      </c>
      <c r="B381" s="5">
        <f t="shared" si="15"/>
        <v>0</v>
      </c>
      <c r="C381" s="5">
        <f t="shared" si="16"/>
        <v>0</v>
      </c>
      <c r="D381" s="1" t="b">
        <f t="shared" si="17"/>
        <v>1</v>
      </c>
    </row>
    <row r="382" spans="1:4" x14ac:dyDescent="0.25">
      <c r="A382" s="5">
        <v>381</v>
      </c>
      <c r="B382" s="5">
        <f t="shared" si="15"/>
        <v>0</v>
      </c>
      <c r="C382" s="5">
        <f t="shared" si="16"/>
        <v>0</v>
      </c>
      <c r="D382" s="1" t="b">
        <f t="shared" si="17"/>
        <v>1</v>
      </c>
    </row>
    <row r="383" spans="1:4" x14ac:dyDescent="0.25">
      <c r="A383" s="5">
        <v>382</v>
      </c>
      <c r="B383" s="5">
        <f t="shared" si="15"/>
        <v>0</v>
      </c>
      <c r="C383" s="5">
        <f t="shared" si="16"/>
        <v>0</v>
      </c>
      <c r="D383" s="1" t="b">
        <f t="shared" si="17"/>
        <v>1</v>
      </c>
    </row>
    <row r="384" spans="1:4" x14ac:dyDescent="0.25">
      <c r="A384" s="5">
        <v>383</v>
      </c>
      <c r="B384" s="5">
        <f t="shared" si="15"/>
        <v>0</v>
      </c>
      <c r="C384" s="5">
        <f t="shared" si="16"/>
        <v>0</v>
      </c>
      <c r="D384" s="1" t="b">
        <f t="shared" si="17"/>
        <v>1</v>
      </c>
    </row>
    <row r="385" spans="1:4" x14ac:dyDescent="0.25">
      <c r="A385" s="5">
        <v>384</v>
      </c>
      <c r="B385" s="5">
        <f t="shared" si="15"/>
        <v>0</v>
      </c>
      <c r="C385" s="5">
        <f t="shared" si="16"/>
        <v>0</v>
      </c>
      <c r="D385" s="1" t="b">
        <f t="shared" si="17"/>
        <v>1</v>
      </c>
    </row>
    <row r="386" spans="1:4" x14ac:dyDescent="0.25">
      <c r="A386" s="5">
        <v>385</v>
      </c>
      <c r="B386" s="5">
        <f t="shared" ref="B386:B449" si="18">HLOOKUP(A386,ncnames,2,FALSE)</f>
        <v>0</v>
      </c>
      <c r="C386" s="5">
        <f t="shared" ref="C386:C449" si="19">HLOOKUP(A386,calcnames, 2, FALSE)</f>
        <v>0</v>
      </c>
      <c r="D386" s="1" t="b">
        <f t="shared" si="17"/>
        <v>1</v>
      </c>
    </row>
    <row r="387" spans="1:4" x14ac:dyDescent="0.25">
      <c r="A387" s="5">
        <v>386</v>
      </c>
      <c r="B387" s="5">
        <f t="shared" si="18"/>
        <v>0</v>
      </c>
      <c r="C387" s="5">
        <f t="shared" si="19"/>
        <v>0</v>
      </c>
      <c r="D387" s="1" t="b">
        <f t="shared" ref="D387:D450" si="20">EXACT(B387,C387)</f>
        <v>1</v>
      </c>
    </row>
    <row r="388" spans="1:4" x14ac:dyDescent="0.25">
      <c r="A388" s="5">
        <v>387</v>
      </c>
      <c r="B388" s="5">
        <f t="shared" si="18"/>
        <v>0</v>
      </c>
      <c r="C388" s="5">
        <f t="shared" si="19"/>
        <v>0</v>
      </c>
      <c r="D388" s="1" t="b">
        <f t="shared" si="20"/>
        <v>1</v>
      </c>
    </row>
    <row r="389" spans="1:4" x14ac:dyDescent="0.25">
      <c r="A389" s="5">
        <v>388</v>
      </c>
      <c r="B389" s="5">
        <f t="shared" si="18"/>
        <v>0</v>
      </c>
      <c r="C389" s="5">
        <f t="shared" si="19"/>
        <v>0</v>
      </c>
      <c r="D389" s="1" t="b">
        <f t="shared" si="20"/>
        <v>1</v>
      </c>
    </row>
    <row r="390" spans="1:4" x14ac:dyDescent="0.25">
      <c r="A390" s="5">
        <v>389</v>
      </c>
      <c r="B390" s="5">
        <f t="shared" si="18"/>
        <v>0</v>
      </c>
      <c r="C390" s="5">
        <f t="shared" si="19"/>
        <v>0</v>
      </c>
      <c r="D390" s="1" t="b">
        <f t="shared" si="20"/>
        <v>1</v>
      </c>
    </row>
    <row r="391" spans="1:4" x14ac:dyDescent="0.25">
      <c r="A391" s="5">
        <v>390</v>
      </c>
      <c r="B391" s="5">
        <f t="shared" si="18"/>
        <v>0</v>
      </c>
      <c r="C391" s="5">
        <f t="shared" si="19"/>
        <v>0</v>
      </c>
      <c r="D391" s="1" t="b">
        <f t="shared" si="20"/>
        <v>1</v>
      </c>
    </row>
    <row r="392" spans="1:4" x14ac:dyDescent="0.25">
      <c r="A392" s="5">
        <v>391</v>
      </c>
      <c r="B392" s="5">
        <f t="shared" si="18"/>
        <v>0</v>
      </c>
      <c r="C392" s="5">
        <f t="shared" si="19"/>
        <v>0</v>
      </c>
      <c r="D392" s="1" t="b">
        <f t="shared" si="20"/>
        <v>1</v>
      </c>
    </row>
    <row r="393" spans="1:4" x14ac:dyDescent="0.25">
      <c r="A393" s="5">
        <v>392</v>
      </c>
      <c r="B393" s="5">
        <f t="shared" si="18"/>
        <v>0</v>
      </c>
      <c r="C393" s="5">
        <f t="shared" si="19"/>
        <v>0</v>
      </c>
      <c r="D393" s="1" t="b">
        <f t="shared" si="20"/>
        <v>1</v>
      </c>
    </row>
    <row r="394" spans="1:4" x14ac:dyDescent="0.25">
      <c r="A394" s="5">
        <v>393</v>
      </c>
      <c r="B394" s="5">
        <f t="shared" si="18"/>
        <v>0</v>
      </c>
      <c r="C394" s="5">
        <f t="shared" si="19"/>
        <v>0</v>
      </c>
      <c r="D394" s="1" t="b">
        <f t="shared" si="20"/>
        <v>1</v>
      </c>
    </row>
    <row r="395" spans="1:4" x14ac:dyDescent="0.25">
      <c r="A395" s="5">
        <v>394</v>
      </c>
      <c r="B395" s="5">
        <f t="shared" si="18"/>
        <v>0</v>
      </c>
      <c r="C395" s="5">
        <f t="shared" si="19"/>
        <v>0</v>
      </c>
      <c r="D395" s="1" t="b">
        <f t="shared" si="20"/>
        <v>1</v>
      </c>
    </row>
    <row r="396" spans="1:4" x14ac:dyDescent="0.25">
      <c r="A396" s="5">
        <v>395</v>
      </c>
      <c r="B396" s="5">
        <f t="shared" si="18"/>
        <v>0</v>
      </c>
      <c r="C396" s="5">
        <f t="shared" si="19"/>
        <v>0</v>
      </c>
      <c r="D396" s="1" t="b">
        <f t="shared" si="20"/>
        <v>1</v>
      </c>
    </row>
    <row r="397" spans="1:4" x14ac:dyDescent="0.25">
      <c r="A397" s="5">
        <v>396</v>
      </c>
      <c r="B397" s="5">
        <f t="shared" si="18"/>
        <v>0</v>
      </c>
      <c r="C397" s="5">
        <f t="shared" si="19"/>
        <v>0</v>
      </c>
      <c r="D397" s="1" t="b">
        <f t="shared" si="20"/>
        <v>1</v>
      </c>
    </row>
    <row r="398" spans="1:4" x14ac:dyDescent="0.25">
      <c r="A398" s="5">
        <v>397</v>
      </c>
      <c r="B398" s="5">
        <f t="shared" si="18"/>
        <v>0</v>
      </c>
      <c r="C398" s="5">
        <f t="shared" si="19"/>
        <v>0</v>
      </c>
      <c r="D398" s="1" t="b">
        <f t="shared" si="20"/>
        <v>1</v>
      </c>
    </row>
    <row r="399" spans="1:4" x14ac:dyDescent="0.25">
      <c r="A399" s="5">
        <v>398</v>
      </c>
      <c r="B399" s="5">
        <f t="shared" si="18"/>
        <v>0</v>
      </c>
      <c r="C399" s="5">
        <f t="shared" si="19"/>
        <v>0</v>
      </c>
      <c r="D399" s="1" t="b">
        <f t="shared" si="20"/>
        <v>1</v>
      </c>
    </row>
    <row r="400" spans="1:4" x14ac:dyDescent="0.25">
      <c r="A400" s="5">
        <v>399</v>
      </c>
      <c r="B400" s="5">
        <f t="shared" si="18"/>
        <v>0</v>
      </c>
      <c r="C400" s="5">
        <f t="shared" si="19"/>
        <v>0</v>
      </c>
      <c r="D400" s="1" t="b">
        <f t="shared" si="20"/>
        <v>1</v>
      </c>
    </row>
    <row r="401" spans="1:4" x14ac:dyDescent="0.25">
      <c r="A401" s="5">
        <v>400</v>
      </c>
      <c r="B401" s="5">
        <f t="shared" si="18"/>
        <v>0</v>
      </c>
      <c r="C401" s="5">
        <f t="shared" si="19"/>
        <v>0</v>
      </c>
      <c r="D401" s="1" t="b">
        <f t="shared" si="20"/>
        <v>1</v>
      </c>
    </row>
    <row r="402" spans="1:4" x14ac:dyDescent="0.25">
      <c r="A402" s="5">
        <v>401</v>
      </c>
      <c r="B402" s="5">
        <f t="shared" si="18"/>
        <v>0</v>
      </c>
      <c r="C402" s="5">
        <f t="shared" si="19"/>
        <v>0</v>
      </c>
      <c r="D402" s="1" t="b">
        <f t="shared" si="20"/>
        <v>1</v>
      </c>
    </row>
    <row r="403" spans="1:4" x14ac:dyDescent="0.25">
      <c r="A403" s="5">
        <v>402</v>
      </c>
      <c r="B403" s="5">
        <f t="shared" si="18"/>
        <v>0</v>
      </c>
      <c r="C403" s="5">
        <f t="shared" si="19"/>
        <v>0</v>
      </c>
      <c r="D403" s="1" t="b">
        <f t="shared" si="20"/>
        <v>1</v>
      </c>
    </row>
    <row r="404" spans="1:4" x14ac:dyDescent="0.25">
      <c r="A404" s="5">
        <v>403</v>
      </c>
      <c r="B404" s="5">
        <f t="shared" si="18"/>
        <v>0</v>
      </c>
      <c r="C404" s="5">
        <f t="shared" si="19"/>
        <v>0</v>
      </c>
      <c r="D404" s="1" t="b">
        <f t="shared" si="20"/>
        <v>1</v>
      </c>
    </row>
    <row r="405" spans="1:4" x14ac:dyDescent="0.25">
      <c r="A405" s="5">
        <v>404</v>
      </c>
      <c r="B405" s="5">
        <f t="shared" si="18"/>
        <v>0</v>
      </c>
      <c r="C405" s="5">
        <f t="shared" si="19"/>
        <v>0</v>
      </c>
      <c r="D405" s="1" t="b">
        <f t="shared" si="20"/>
        <v>1</v>
      </c>
    </row>
    <row r="406" spans="1:4" x14ac:dyDescent="0.25">
      <c r="A406" s="5">
        <v>405</v>
      </c>
      <c r="B406" s="5">
        <f t="shared" si="18"/>
        <v>0</v>
      </c>
      <c r="C406" s="5">
        <f t="shared" si="19"/>
        <v>0</v>
      </c>
      <c r="D406" s="1" t="b">
        <f t="shared" si="20"/>
        <v>1</v>
      </c>
    </row>
    <row r="407" spans="1:4" x14ac:dyDescent="0.25">
      <c r="A407" s="5">
        <v>406</v>
      </c>
      <c r="B407" s="5">
        <f t="shared" si="18"/>
        <v>0</v>
      </c>
      <c r="C407" s="5">
        <f t="shared" si="19"/>
        <v>0</v>
      </c>
      <c r="D407" s="1" t="b">
        <f t="shared" si="20"/>
        <v>1</v>
      </c>
    </row>
    <row r="408" spans="1:4" x14ac:dyDescent="0.25">
      <c r="A408" s="5">
        <v>407</v>
      </c>
      <c r="B408" s="5">
        <f t="shared" si="18"/>
        <v>0</v>
      </c>
      <c r="C408" s="5">
        <f t="shared" si="19"/>
        <v>0</v>
      </c>
      <c r="D408" s="1" t="b">
        <f t="shared" si="20"/>
        <v>1</v>
      </c>
    </row>
    <row r="409" spans="1:4" x14ac:dyDescent="0.25">
      <c r="A409" s="5">
        <v>408</v>
      </c>
      <c r="B409" s="5">
        <f t="shared" si="18"/>
        <v>0</v>
      </c>
      <c r="C409" s="5">
        <f t="shared" si="19"/>
        <v>0</v>
      </c>
      <c r="D409" s="1" t="b">
        <f t="shared" si="20"/>
        <v>1</v>
      </c>
    </row>
    <row r="410" spans="1:4" x14ac:dyDescent="0.25">
      <c r="A410" s="5">
        <v>409</v>
      </c>
      <c r="B410" s="5">
        <f t="shared" si="18"/>
        <v>0</v>
      </c>
      <c r="C410" s="5">
        <f t="shared" si="19"/>
        <v>0</v>
      </c>
      <c r="D410" s="1" t="b">
        <f t="shared" si="20"/>
        <v>1</v>
      </c>
    </row>
    <row r="411" spans="1:4" x14ac:dyDescent="0.25">
      <c r="A411" s="5">
        <v>410</v>
      </c>
      <c r="B411" s="5">
        <f t="shared" si="18"/>
        <v>0</v>
      </c>
      <c r="C411" s="5">
        <f t="shared" si="19"/>
        <v>0</v>
      </c>
      <c r="D411" s="1" t="b">
        <f t="shared" si="20"/>
        <v>1</v>
      </c>
    </row>
    <row r="412" spans="1:4" x14ac:dyDescent="0.25">
      <c r="A412" s="5">
        <v>411</v>
      </c>
      <c r="B412" s="5">
        <f t="shared" si="18"/>
        <v>0</v>
      </c>
      <c r="C412" s="5">
        <f t="shared" si="19"/>
        <v>0</v>
      </c>
      <c r="D412" s="1" t="b">
        <f t="shared" si="20"/>
        <v>1</v>
      </c>
    </row>
    <row r="413" spans="1:4" x14ac:dyDescent="0.25">
      <c r="A413" s="5">
        <v>412</v>
      </c>
      <c r="B413" s="5">
        <f t="shared" si="18"/>
        <v>0</v>
      </c>
      <c r="C413" s="5">
        <f t="shared" si="19"/>
        <v>0</v>
      </c>
      <c r="D413" s="1" t="b">
        <f t="shared" si="20"/>
        <v>1</v>
      </c>
    </row>
    <row r="414" spans="1:4" x14ac:dyDescent="0.25">
      <c r="A414" s="5">
        <v>413</v>
      </c>
      <c r="B414" s="5">
        <f t="shared" si="18"/>
        <v>0</v>
      </c>
      <c r="C414" s="5">
        <f t="shared" si="19"/>
        <v>0</v>
      </c>
      <c r="D414" s="1" t="b">
        <f t="shared" si="20"/>
        <v>1</v>
      </c>
    </row>
    <row r="415" spans="1:4" x14ac:dyDescent="0.25">
      <c r="A415" s="5">
        <v>414</v>
      </c>
      <c r="B415" s="5">
        <f t="shared" si="18"/>
        <v>0</v>
      </c>
      <c r="C415" s="5">
        <f t="shared" si="19"/>
        <v>0</v>
      </c>
      <c r="D415" s="1" t="b">
        <f t="shared" si="20"/>
        <v>1</v>
      </c>
    </row>
    <row r="416" spans="1:4" x14ac:dyDescent="0.25">
      <c r="A416" s="5">
        <v>415</v>
      </c>
      <c r="B416" s="5">
        <f t="shared" si="18"/>
        <v>0</v>
      </c>
      <c r="C416" s="5">
        <f t="shared" si="19"/>
        <v>0</v>
      </c>
      <c r="D416" s="1" t="b">
        <f t="shared" si="20"/>
        <v>1</v>
      </c>
    </row>
    <row r="417" spans="1:4" x14ac:dyDescent="0.25">
      <c r="A417" s="5">
        <v>416</v>
      </c>
      <c r="B417" s="5">
        <f t="shared" si="18"/>
        <v>0</v>
      </c>
      <c r="C417" s="5">
        <f t="shared" si="19"/>
        <v>0</v>
      </c>
      <c r="D417" s="1" t="b">
        <f t="shared" si="20"/>
        <v>1</v>
      </c>
    </row>
    <row r="418" spans="1:4" x14ac:dyDescent="0.25">
      <c r="A418" s="5">
        <v>417</v>
      </c>
      <c r="B418" s="5">
        <f t="shared" si="18"/>
        <v>0</v>
      </c>
      <c r="C418" s="5">
        <f t="shared" si="19"/>
        <v>0</v>
      </c>
      <c r="D418" s="1" t="b">
        <f t="shared" si="20"/>
        <v>1</v>
      </c>
    </row>
    <row r="419" spans="1:4" x14ac:dyDescent="0.25">
      <c r="A419" s="5">
        <v>418</v>
      </c>
      <c r="B419" s="5">
        <f t="shared" si="18"/>
        <v>0</v>
      </c>
      <c r="C419" s="5">
        <f t="shared" si="19"/>
        <v>0</v>
      </c>
      <c r="D419" s="1" t="b">
        <f t="shared" si="20"/>
        <v>1</v>
      </c>
    </row>
    <row r="420" spans="1:4" x14ac:dyDescent="0.25">
      <c r="A420" s="5">
        <v>419</v>
      </c>
      <c r="B420" s="5">
        <f t="shared" si="18"/>
        <v>0</v>
      </c>
      <c r="C420" s="5">
        <f t="shared" si="19"/>
        <v>0</v>
      </c>
      <c r="D420" s="1" t="b">
        <f t="shared" si="20"/>
        <v>1</v>
      </c>
    </row>
    <row r="421" spans="1:4" x14ac:dyDescent="0.25">
      <c r="A421" s="5">
        <v>420</v>
      </c>
      <c r="B421" s="5">
        <f t="shared" si="18"/>
        <v>0</v>
      </c>
      <c r="C421" s="5">
        <f t="shared" si="19"/>
        <v>0</v>
      </c>
      <c r="D421" s="1" t="b">
        <f t="shared" si="20"/>
        <v>1</v>
      </c>
    </row>
    <row r="422" spans="1:4" x14ac:dyDescent="0.25">
      <c r="A422" s="5">
        <v>421</v>
      </c>
      <c r="B422" s="5">
        <f t="shared" si="18"/>
        <v>0</v>
      </c>
      <c r="C422" s="5">
        <f t="shared" si="19"/>
        <v>0</v>
      </c>
      <c r="D422" s="1" t="b">
        <f t="shared" si="20"/>
        <v>1</v>
      </c>
    </row>
    <row r="423" spans="1:4" x14ac:dyDescent="0.25">
      <c r="A423" s="5">
        <v>422</v>
      </c>
      <c r="B423" s="5">
        <f t="shared" si="18"/>
        <v>0</v>
      </c>
      <c r="C423" s="5">
        <f t="shared" si="19"/>
        <v>0</v>
      </c>
      <c r="D423" s="1" t="b">
        <f t="shared" si="20"/>
        <v>1</v>
      </c>
    </row>
    <row r="424" spans="1:4" x14ac:dyDescent="0.25">
      <c r="A424" s="5">
        <v>423</v>
      </c>
      <c r="B424" s="5">
        <f t="shared" si="18"/>
        <v>0</v>
      </c>
      <c r="C424" s="5">
        <f t="shared" si="19"/>
        <v>0</v>
      </c>
      <c r="D424" s="1" t="b">
        <f t="shared" si="20"/>
        <v>1</v>
      </c>
    </row>
    <row r="425" spans="1:4" x14ac:dyDescent="0.25">
      <c r="A425" s="5">
        <v>424</v>
      </c>
      <c r="B425" s="5">
        <f t="shared" si="18"/>
        <v>0</v>
      </c>
      <c r="C425" s="5">
        <f t="shared" si="19"/>
        <v>0</v>
      </c>
      <c r="D425" s="1" t="b">
        <f t="shared" si="20"/>
        <v>1</v>
      </c>
    </row>
    <row r="426" spans="1:4" x14ac:dyDescent="0.25">
      <c r="A426" s="5">
        <v>425</v>
      </c>
      <c r="B426" s="5">
        <f t="shared" si="18"/>
        <v>0</v>
      </c>
      <c r="C426" s="5">
        <f t="shared" si="19"/>
        <v>0</v>
      </c>
      <c r="D426" s="1" t="b">
        <f t="shared" si="20"/>
        <v>1</v>
      </c>
    </row>
    <row r="427" spans="1:4" x14ac:dyDescent="0.25">
      <c r="A427" s="5">
        <v>426</v>
      </c>
      <c r="B427" s="5">
        <f t="shared" si="18"/>
        <v>0</v>
      </c>
      <c r="C427" s="5">
        <f t="shared" si="19"/>
        <v>0</v>
      </c>
      <c r="D427" s="1" t="b">
        <f t="shared" si="20"/>
        <v>1</v>
      </c>
    </row>
    <row r="428" spans="1:4" x14ac:dyDescent="0.25">
      <c r="A428" s="5">
        <v>427</v>
      </c>
      <c r="B428" s="5">
        <f t="shared" si="18"/>
        <v>0</v>
      </c>
      <c r="C428" s="5">
        <f t="shared" si="19"/>
        <v>0</v>
      </c>
      <c r="D428" s="1" t="b">
        <f t="shared" si="20"/>
        <v>1</v>
      </c>
    </row>
    <row r="429" spans="1:4" x14ac:dyDescent="0.25">
      <c r="A429" s="5">
        <v>428</v>
      </c>
      <c r="B429" s="5">
        <f t="shared" si="18"/>
        <v>0</v>
      </c>
      <c r="C429" s="5">
        <f t="shared" si="19"/>
        <v>0</v>
      </c>
      <c r="D429" s="1" t="b">
        <f t="shared" si="20"/>
        <v>1</v>
      </c>
    </row>
    <row r="430" spans="1:4" x14ac:dyDescent="0.25">
      <c r="A430" s="5">
        <v>429</v>
      </c>
      <c r="B430" s="5">
        <f t="shared" si="18"/>
        <v>0</v>
      </c>
      <c r="C430" s="5">
        <f t="shared" si="19"/>
        <v>0</v>
      </c>
      <c r="D430" s="1" t="b">
        <f t="shared" si="20"/>
        <v>1</v>
      </c>
    </row>
    <row r="431" spans="1:4" x14ac:dyDescent="0.25">
      <c r="A431" s="5">
        <v>430</v>
      </c>
      <c r="B431" s="5">
        <f t="shared" si="18"/>
        <v>0</v>
      </c>
      <c r="C431" s="5">
        <f t="shared" si="19"/>
        <v>0</v>
      </c>
      <c r="D431" s="1" t="b">
        <f t="shared" si="20"/>
        <v>1</v>
      </c>
    </row>
    <row r="432" spans="1:4" x14ac:dyDescent="0.25">
      <c r="A432" s="5">
        <v>431</v>
      </c>
      <c r="B432" s="5">
        <f t="shared" si="18"/>
        <v>0</v>
      </c>
      <c r="C432" s="5">
        <f t="shared" si="19"/>
        <v>0</v>
      </c>
      <c r="D432" s="1" t="b">
        <f t="shared" si="20"/>
        <v>1</v>
      </c>
    </row>
    <row r="433" spans="1:4" x14ac:dyDescent="0.25">
      <c r="A433" s="5">
        <v>432</v>
      </c>
      <c r="B433" s="5">
        <f t="shared" si="18"/>
        <v>0</v>
      </c>
      <c r="C433" s="5">
        <f t="shared" si="19"/>
        <v>0</v>
      </c>
      <c r="D433" s="1" t="b">
        <f t="shared" si="20"/>
        <v>1</v>
      </c>
    </row>
    <row r="434" spans="1:4" x14ac:dyDescent="0.25">
      <c r="A434" s="5">
        <v>433</v>
      </c>
      <c r="B434" s="5">
        <f t="shared" si="18"/>
        <v>0</v>
      </c>
      <c r="C434" s="5">
        <f t="shared" si="19"/>
        <v>0</v>
      </c>
      <c r="D434" s="1" t="b">
        <f t="shared" si="20"/>
        <v>1</v>
      </c>
    </row>
    <row r="435" spans="1:4" x14ac:dyDescent="0.25">
      <c r="A435" s="5">
        <v>434</v>
      </c>
      <c r="B435" s="5">
        <f t="shared" si="18"/>
        <v>0</v>
      </c>
      <c r="C435" s="5">
        <f t="shared" si="19"/>
        <v>0</v>
      </c>
      <c r="D435" s="1" t="b">
        <f t="shared" si="20"/>
        <v>1</v>
      </c>
    </row>
    <row r="436" spans="1:4" x14ac:dyDescent="0.25">
      <c r="A436" s="5">
        <v>435</v>
      </c>
      <c r="B436" s="5">
        <f t="shared" si="18"/>
        <v>0</v>
      </c>
      <c r="C436" s="5">
        <f t="shared" si="19"/>
        <v>0</v>
      </c>
      <c r="D436" s="1" t="b">
        <f t="shared" si="20"/>
        <v>1</v>
      </c>
    </row>
    <row r="437" spans="1:4" x14ac:dyDescent="0.25">
      <c r="A437" s="5">
        <v>436</v>
      </c>
      <c r="B437" s="5">
        <f t="shared" si="18"/>
        <v>0</v>
      </c>
      <c r="C437" s="5">
        <f t="shared" si="19"/>
        <v>0</v>
      </c>
      <c r="D437" s="1" t="b">
        <f t="shared" si="20"/>
        <v>1</v>
      </c>
    </row>
    <row r="438" spans="1:4" x14ac:dyDescent="0.25">
      <c r="A438" s="5">
        <v>437</v>
      </c>
      <c r="B438" s="5">
        <f t="shared" si="18"/>
        <v>0</v>
      </c>
      <c r="C438" s="5">
        <f t="shared" si="19"/>
        <v>0</v>
      </c>
      <c r="D438" s="1" t="b">
        <f t="shared" si="20"/>
        <v>1</v>
      </c>
    </row>
    <row r="439" spans="1:4" x14ac:dyDescent="0.25">
      <c r="A439" s="5">
        <v>438</v>
      </c>
      <c r="B439" s="5">
        <f t="shared" si="18"/>
        <v>0</v>
      </c>
      <c r="C439" s="5">
        <f t="shared" si="19"/>
        <v>0</v>
      </c>
      <c r="D439" s="1" t="b">
        <f t="shared" si="20"/>
        <v>1</v>
      </c>
    </row>
    <row r="440" spans="1:4" x14ac:dyDescent="0.25">
      <c r="A440" s="5">
        <v>439</v>
      </c>
      <c r="B440" s="5">
        <f t="shared" si="18"/>
        <v>0</v>
      </c>
      <c r="C440" s="5">
        <f t="shared" si="19"/>
        <v>0</v>
      </c>
      <c r="D440" s="1" t="b">
        <f t="shared" si="20"/>
        <v>1</v>
      </c>
    </row>
    <row r="441" spans="1:4" x14ac:dyDescent="0.25">
      <c r="A441" s="5">
        <v>440</v>
      </c>
      <c r="B441" s="5">
        <f t="shared" si="18"/>
        <v>0</v>
      </c>
      <c r="C441" s="5">
        <f t="shared" si="19"/>
        <v>0</v>
      </c>
      <c r="D441" s="1" t="b">
        <f t="shared" si="20"/>
        <v>1</v>
      </c>
    </row>
    <row r="442" spans="1:4" x14ac:dyDescent="0.25">
      <c r="A442" s="5">
        <v>441</v>
      </c>
      <c r="B442" s="5">
        <f t="shared" si="18"/>
        <v>0</v>
      </c>
      <c r="C442" s="5">
        <f t="shared" si="19"/>
        <v>0</v>
      </c>
      <c r="D442" s="1" t="b">
        <f t="shared" si="20"/>
        <v>1</v>
      </c>
    </row>
    <row r="443" spans="1:4" x14ac:dyDescent="0.25">
      <c r="A443" s="5">
        <v>442</v>
      </c>
      <c r="B443" s="5">
        <f t="shared" si="18"/>
        <v>0</v>
      </c>
      <c r="C443" s="5">
        <f t="shared" si="19"/>
        <v>0</v>
      </c>
      <c r="D443" s="1" t="b">
        <f t="shared" si="20"/>
        <v>1</v>
      </c>
    </row>
    <row r="444" spans="1:4" x14ac:dyDescent="0.25">
      <c r="A444" s="5">
        <v>443</v>
      </c>
      <c r="B444" s="5">
        <f t="shared" si="18"/>
        <v>0</v>
      </c>
      <c r="C444" s="5">
        <f t="shared" si="19"/>
        <v>0</v>
      </c>
      <c r="D444" s="1" t="b">
        <f t="shared" si="20"/>
        <v>1</v>
      </c>
    </row>
    <row r="445" spans="1:4" x14ac:dyDescent="0.25">
      <c r="A445" s="5">
        <v>444</v>
      </c>
      <c r="B445" s="5">
        <f t="shared" si="18"/>
        <v>0</v>
      </c>
      <c r="C445" s="5">
        <f t="shared" si="19"/>
        <v>0</v>
      </c>
      <c r="D445" s="1" t="b">
        <f t="shared" si="20"/>
        <v>1</v>
      </c>
    </row>
    <row r="446" spans="1:4" x14ac:dyDescent="0.25">
      <c r="A446" s="5">
        <v>445</v>
      </c>
      <c r="B446" s="5">
        <f t="shared" si="18"/>
        <v>0</v>
      </c>
      <c r="C446" s="5">
        <f t="shared" si="19"/>
        <v>0</v>
      </c>
      <c r="D446" s="1" t="b">
        <f t="shared" si="20"/>
        <v>1</v>
      </c>
    </row>
    <row r="447" spans="1:4" x14ac:dyDescent="0.25">
      <c r="A447" s="5">
        <v>446</v>
      </c>
      <c r="B447" s="5">
        <f t="shared" si="18"/>
        <v>0</v>
      </c>
      <c r="C447" s="5">
        <f t="shared" si="19"/>
        <v>0</v>
      </c>
      <c r="D447" s="1" t="b">
        <f t="shared" si="20"/>
        <v>1</v>
      </c>
    </row>
    <row r="448" spans="1:4" x14ac:dyDescent="0.25">
      <c r="A448" s="5">
        <v>447</v>
      </c>
      <c r="B448" s="5">
        <f t="shared" si="18"/>
        <v>0</v>
      </c>
      <c r="C448" s="5">
        <f t="shared" si="19"/>
        <v>0</v>
      </c>
      <c r="D448" s="1" t="b">
        <f t="shared" si="20"/>
        <v>1</v>
      </c>
    </row>
    <row r="449" spans="1:4" x14ac:dyDescent="0.25">
      <c r="A449" s="5">
        <v>448</v>
      </c>
      <c r="B449" s="5">
        <f t="shared" si="18"/>
        <v>0</v>
      </c>
      <c r="C449" s="5">
        <f t="shared" si="19"/>
        <v>0</v>
      </c>
      <c r="D449" s="1" t="b">
        <f t="shared" si="20"/>
        <v>1</v>
      </c>
    </row>
    <row r="450" spans="1:4" x14ac:dyDescent="0.25">
      <c r="A450" s="5">
        <v>449</v>
      </c>
      <c r="B450" s="5">
        <f t="shared" ref="B450:B501" si="21">HLOOKUP(A450,ncnames,2,FALSE)</f>
        <v>0</v>
      </c>
      <c r="C450" s="5">
        <f t="shared" ref="C450:C501" si="22">HLOOKUP(A450,calcnames, 2, FALSE)</f>
        <v>0</v>
      </c>
      <c r="D450" s="1" t="b">
        <f t="shared" si="20"/>
        <v>1</v>
      </c>
    </row>
    <row r="451" spans="1:4" x14ac:dyDescent="0.25">
      <c r="A451" s="5">
        <v>450</v>
      </c>
      <c r="B451" s="5">
        <f t="shared" si="21"/>
        <v>0</v>
      </c>
      <c r="C451" s="5">
        <f t="shared" si="22"/>
        <v>0</v>
      </c>
      <c r="D451" s="1" t="b">
        <f t="shared" ref="D451:D501" si="23">EXACT(B451,C451)</f>
        <v>1</v>
      </c>
    </row>
    <row r="452" spans="1:4" x14ac:dyDescent="0.25">
      <c r="A452" s="5">
        <v>451</v>
      </c>
      <c r="B452" s="5">
        <f t="shared" si="21"/>
        <v>0</v>
      </c>
      <c r="C452" s="5">
        <f t="shared" si="22"/>
        <v>0</v>
      </c>
      <c r="D452" s="1" t="b">
        <f t="shared" si="23"/>
        <v>1</v>
      </c>
    </row>
    <row r="453" spans="1:4" x14ac:dyDescent="0.25">
      <c r="A453" s="5">
        <v>452</v>
      </c>
      <c r="B453" s="5">
        <f t="shared" si="21"/>
        <v>0</v>
      </c>
      <c r="C453" s="5">
        <f t="shared" si="22"/>
        <v>0</v>
      </c>
      <c r="D453" s="1" t="b">
        <f t="shared" si="23"/>
        <v>1</v>
      </c>
    </row>
    <row r="454" spans="1:4" x14ac:dyDescent="0.25">
      <c r="A454" s="5">
        <v>453</v>
      </c>
      <c r="B454" s="5">
        <f t="shared" si="21"/>
        <v>0</v>
      </c>
      <c r="C454" s="5">
        <f t="shared" si="22"/>
        <v>0</v>
      </c>
      <c r="D454" s="1" t="b">
        <f t="shared" si="23"/>
        <v>1</v>
      </c>
    </row>
    <row r="455" spans="1:4" x14ac:dyDescent="0.25">
      <c r="A455" s="5">
        <v>454</v>
      </c>
      <c r="B455" s="5">
        <f t="shared" si="21"/>
        <v>0</v>
      </c>
      <c r="C455" s="5">
        <f t="shared" si="22"/>
        <v>0</v>
      </c>
      <c r="D455" s="1" t="b">
        <f t="shared" si="23"/>
        <v>1</v>
      </c>
    </row>
    <row r="456" spans="1:4" x14ac:dyDescent="0.25">
      <c r="A456" s="5">
        <v>455</v>
      </c>
      <c r="B456" s="5">
        <f t="shared" si="21"/>
        <v>0</v>
      </c>
      <c r="C456" s="5">
        <f t="shared" si="22"/>
        <v>0</v>
      </c>
      <c r="D456" s="1" t="b">
        <f t="shared" si="23"/>
        <v>1</v>
      </c>
    </row>
    <row r="457" spans="1:4" x14ac:dyDescent="0.25">
      <c r="A457" s="5">
        <v>456</v>
      </c>
      <c r="B457" s="5">
        <f t="shared" si="21"/>
        <v>0</v>
      </c>
      <c r="C457" s="5">
        <f t="shared" si="22"/>
        <v>0</v>
      </c>
      <c r="D457" s="1" t="b">
        <f t="shared" si="23"/>
        <v>1</v>
      </c>
    </row>
    <row r="458" spans="1:4" x14ac:dyDescent="0.25">
      <c r="A458" s="5">
        <v>457</v>
      </c>
      <c r="B458" s="5">
        <f t="shared" si="21"/>
        <v>0</v>
      </c>
      <c r="C458" s="5">
        <f t="shared" si="22"/>
        <v>0</v>
      </c>
      <c r="D458" s="1" t="b">
        <f t="shared" si="23"/>
        <v>1</v>
      </c>
    </row>
    <row r="459" spans="1:4" x14ac:dyDescent="0.25">
      <c r="A459" s="5">
        <v>458</v>
      </c>
      <c r="B459" s="5">
        <f t="shared" si="21"/>
        <v>0</v>
      </c>
      <c r="C459" s="5">
        <f t="shared" si="22"/>
        <v>0</v>
      </c>
      <c r="D459" s="1" t="b">
        <f t="shared" si="23"/>
        <v>1</v>
      </c>
    </row>
    <row r="460" spans="1:4" x14ac:dyDescent="0.25">
      <c r="A460" s="5">
        <v>459</v>
      </c>
      <c r="B460" s="5">
        <f t="shared" si="21"/>
        <v>0</v>
      </c>
      <c r="C460" s="5">
        <f t="shared" si="22"/>
        <v>0</v>
      </c>
      <c r="D460" s="1" t="b">
        <f t="shared" si="23"/>
        <v>1</v>
      </c>
    </row>
    <row r="461" spans="1:4" x14ac:dyDescent="0.25">
      <c r="A461" s="5">
        <v>460</v>
      </c>
      <c r="B461" s="5">
        <f t="shared" si="21"/>
        <v>0</v>
      </c>
      <c r="C461" s="5">
        <f t="shared" si="22"/>
        <v>0</v>
      </c>
      <c r="D461" s="1" t="b">
        <f t="shared" si="23"/>
        <v>1</v>
      </c>
    </row>
    <row r="462" spans="1:4" x14ac:dyDescent="0.25">
      <c r="A462" s="5">
        <v>461</v>
      </c>
      <c r="B462" s="5">
        <f t="shared" si="21"/>
        <v>0</v>
      </c>
      <c r="C462" s="5">
        <f t="shared" si="22"/>
        <v>0</v>
      </c>
      <c r="D462" s="1" t="b">
        <f t="shared" si="23"/>
        <v>1</v>
      </c>
    </row>
    <row r="463" spans="1:4" x14ac:dyDescent="0.25">
      <c r="A463" s="5">
        <v>462</v>
      </c>
      <c r="B463" s="5">
        <f t="shared" si="21"/>
        <v>0</v>
      </c>
      <c r="C463" s="5">
        <f t="shared" si="22"/>
        <v>0</v>
      </c>
      <c r="D463" s="1" t="b">
        <f t="shared" si="23"/>
        <v>1</v>
      </c>
    </row>
    <row r="464" spans="1:4" x14ac:dyDescent="0.25">
      <c r="A464" s="5">
        <v>463</v>
      </c>
      <c r="B464" s="5">
        <f t="shared" si="21"/>
        <v>0</v>
      </c>
      <c r="C464" s="5">
        <f t="shared" si="22"/>
        <v>0</v>
      </c>
      <c r="D464" s="1" t="b">
        <f t="shared" si="23"/>
        <v>1</v>
      </c>
    </row>
    <row r="465" spans="1:4" x14ac:dyDescent="0.25">
      <c r="A465" s="5">
        <v>464</v>
      </c>
      <c r="B465" s="5">
        <f t="shared" si="21"/>
        <v>0</v>
      </c>
      <c r="C465" s="5">
        <f t="shared" si="22"/>
        <v>0</v>
      </c>
      <c r="D465" s="1" t="b">
        <f t="shared" si="23"/>
        <v>1</v>
      </c>
    </row>
    <row r="466" spans="1:4" x14ac:dyDescent="0.25">
      <c r="A466" s="5">
        <v>465</v>
      </c>
      <c r="B466" s="5">
        <f t="shared" si="21"/>
        <v>0</v>
      </c>
      <c r="C466" s="5">
        <f t="shared" si="22"/>
        <v>0</v>
      </c>
      <c r="D466" s="1" t="b">
        <f t="shared" si="23"/>
        <v>1</v>
      </c>
    </row>
    <row r="467" spans="1:4" x14ac:dyDescent="0.25">
      <c r="A467" s="5">
        <v>466</v>
      </c>
      <c r="B467" s="5">
        <f t="shared" si="21"/>
        <v>0</v>
      </c>
      <c r="C467" s="5">
        <f t="shared" si="22"/>
        <v>0</v>
      </c>
      <c r="D467" s="1" t="b">
        <f t="shared" si="23"/>
        <v>1</v>
      </c>
    </row>
    <row r="468" spans="1:4" x14ac:dyDescent="0.25">
      <c r="A468" s="5">
        <v>467</v>
      </c>
      <c r="B468" s="5">
        <f t="shared" si="21"/>
        <v>0</v>
      </c>
      <c r="C468" s="5">
        <f t="shared" si="22"/>
        <v>0</v>
      </c>
      <c r="D468" s="1" t="b">
        <f t="shared" si="23"/>
        <v>1</v>
      </c>
    </row>
    <row r="469" spans="1:4" x14ac:dyDescent="0.25">
      <c r="A469" s="5">
        <v>468</v>
      </c>
      <c r="B469" s="5">
        <f t="shared" si="21"/>
        <v>0</v>
      </c>
      <c r="C469" s="5">
        <f t="shared" si="22"/>
        <v>0</v>
      </c>
      <c r="D469" s="1" t="b">
        <f t="shared" si="23"/>
        <v>1</v>
      </c>
    </row>
    <row r="470" spans="1:4" x14ac:dyDescent="0.25">
      <c r="A470" s="5">
        <v>469</v>
      </c>
      <c r="B470" s="5">
        <f t="shared" si="21"/>
        <v>0</v>
      </c>
      <c r="C470" s="5">
        <f t="shared" si="22"/>
        <v>0</v>
      </c>
      <c r="D470" s="1" t="b">
        <f t="shared" si="23"/>
        <v>1</v>
      </c>
    </row>
    <row r="471" spans="1:4" x14ac:dyDescent="0.25">
      <c r="A471" s="5">
        <v>470</v>
      </c>
      <c r="B471" s="5">
        <f t="shared" si="21"/>
        <v>0</v>
      </c>
      <c r="C471" s="5">
        <f t="shared" si="22"/>
        <v>0</v>
      </c>
      <c r="D471" s="1" t="b">
        <f t="shared" si="23"/>
        <v>1</v>
      </c>
    </row>
    <row r="472" spans="1:4" x14ac:dyDescent="0.25">
      <c r="A472" s="5">
        <v>471</v>
      </c>
      <c r="B472" s="5">
        <f t="shared" si="21"/>
        <v>0</v>
      </c>
      <c r="C472" s="5">
        <f t="shared" si="22"/>
        <v>0</v>
      </c>
      <c r="D472" s="1" t="b">
        <f t="shared" si="23"/>
        <v>1</v>
      </c>
    </row>
    <row r="473" spans="1:4" x14ac:dyDescent="0.25">
      <c r="A473" s="5">
        <v>472</v>
      </c>
      <c r="B473" s="5">
        <f t="shared" si="21"/>
        <v>0</v>
      </c>
      <c r="C473" s="5">
        <f t="shared" si="22"/>
        <v>0</v>
      </c>
      <c r="D473" s="1" t="b">
        <f t="shared" si="23"/>
        <v>1</v>
      </c>
    </row>
    <row r="474" spans="1:4" x14ac:dyDescent="0.25">
      <c r="A474" s="5">
        <v>473</v>
      </c>
      <c r="B474" s="5">
        <f t="shared" si="21"/>
        <v>0</v>
      </c>
      <c r="C474" s="5">
        <f t="shared" si="22"/>
        <v>0</v>
      </c>
      <c r="D474" s="1" t="b">
        <f t="shared" si="23"/>
        <v>1</v>
      </c>
    </row>
    <row r="475" spans="1:4" x14ac:dyDescent="0.25">
      <c r="A475" s="5">
        <v>474</v>
      </c>
      <c r="B475" s="5">
        <f t="shared" si="21"/>
        <v>0</v>
      </c>
      <c r="C475" s="5">
        <f t="shared" si="22"/>
        <v>0</v>
      </c>
      <c r="D475" s="1" t="b">
        <f t="shared" si="23"/>
        <v>1</v>
      </c>
    </row>
    <row r="476" spans="1:4" x14ac:dyDescent="0.25">
      <c r="A476" s="5">
        <v>475</v>
      </c>
      <c r="B476" s="5">
        <f t="shared" si="21"/>
        <v>0</v>
      </c>
      <c r="C476" s="5">
        <f t="shared" si="22"/>
        <v>0</v>
      </c>
      <c r="D476" s="1" t="b">
        <f t="shared" si="23"/>
        <v>1</v>
      </c>
    </row>
    <row r="477" spans="1:4" x14ac:dyDescent="0.25">
      <c r="A477" s="5">
        <v>476</v>
      </c>
      <c r="B477" s="5">
        <f t="shared" si="21"/>
        <v>0</v>
      </c>
      <c r="C477" s="5">
        <f t="shared" si="22"/>
        <v>0</v>
      </c>
      <c r="D477" s="1" t="b">
        <f t="shared" si="23"/>
        <v>1</v>
      </c>
    </row>
    <row r="478" spans="1:4" x14ac:dyDescent="0.25">
      <c r="A478" s="5">
        <v>477</v>
      </c>
      <c r="B478" s="5">
        <f t="shared" si="21"/>
        <v>0</v>
      </c>
      <c r="C478" s="5">
        <f t="shared" si="22"/>
        <v>0</v>
      </c>
      <c r="D478" s="1" t="b">
        <f t="shared" si="23"/>
        <v>1</v>
      </c>
    </row>
    <row r="479" spans="1:4" x14ac:dyDescent="0.25">
      <c r="A479" s="5">
        <v>478</v>
      </c>
      <c r="B479" s="5">
        <f t="shared" si="21"/>
        <v>0</v>
      </c>
      <c r="C479" s="5">
        <f t="shared" si="22"/>
        <v>0</v>
      </c>
      <c r="D479" s="1" t="b">
        <f t="shared" si="23"/>
        <v>1</v>
      </c>
    </row>
    <row r="480" spans="1:4" x14ac:dyDescent="0.25">
      <c r="A480" s="5">
        <v>479</v>
      </c>
      <c r="B480" s="5">
        <f t="shared" si="21"/>
        <v>0</v>
      </c>
      <c r="C480" s="5">
        <f t="shared" si="22"/>
        <v>0</v>
      </c>
      <c r="D480" s="1" t="b">
        <f t="shared" si="23"/>
        <v>1</v>
      </c>
    </row>
    <row r="481" spans="1:4" x14ac:dyDescent="0.25">
      <c r="A481" s="5">
        <v>480</v>
      </c>
      <c r="B481" s="5">
        <f t="shared" si="21"/>
        <v>0</v>
      </c>
      <c r="C481" s="5">
        <f t="shared" si="22"/>
        <v>0</v>
      </c>
      <c r="D481" s="1" t="b">
        <f t="shared" si="23"/>
        <v>1</v>
      </c>
    </row>
    <row r="482" spans="1:4" x14ac:dyDescent="0.25">
      <c r="A482" s="5">
        <v>481</v>
      </c>
      <c r="B482" s="5">
        <f t="shared" si="21"/>
        <v>0</v>
      </c>
      <c r="C482" s="5">
        <f t="shared" si="22"/>
        <v>0</v>
      </c>
      <c r="D482" s="1" t="b">
        <f t="shared" si="23"/>
        <v>1</v>
      </c>
    </row>
    <row r="483" spans="1:4" x14ac:dyDescent="0.25">
      <c r="A483" s="5">
        <v>482</v>
      </c>
      <c r="B483" s="5">
        <f t="shared" si="21"/>
        <v>0</v>
      </c>
      <c r="C483" s="5">
        <f t="shared" si="22"/>
        <v>0</v>
      </c>
      <c r="D483" s="1" t="b">
        <f t="shared" si="23"/>
        <v>1</v>
      </c>
    </row>
    <row r="484" spans="1:4" x14ac:dyDescent="0.25">
      <c r="A484" s="5">
        <v>483</v>
      </c>
      <c r="B484" s="5">
        <f t="shared" si="21"/>
        <v>0</v>
      </c>
      <c r="C484" s="5">
        <f t="shared" si="22"/>
        <v>0</v>
      </c>
      <c r="D484" s="1" t="b">
        <f t="shared" si="23"/>
        <v>1</v>
      </c>
    </row>
    <row r="485" spans="1:4" x14ac:dyDescent="0.25">
      <c r="A485" s="5">
        <v>484</v>
      </c>
      <c r="B485" s="5">
        <f t="shared" si="21"/>
        <v>0</v>
      </c>
      <c r="C485" s="5">
        <f t="shared" si="22"/>
        <v>0</v>
      </c>
      <c r="D485" s="1" t="b">
        <f t="shared" si="23"/>
        <v>1</v>
      </c>
    </row>
    <row r="486" spans="1:4" x14ac:dyDescent="0.25">
      <c r="A486" s="5">
        <v>485</v>
      </c>
      <c r="B486" s="5">
        <f t="shared" si="21"/>
        <v>0</v>
      </c>
      <c r="C486" s="5">
        <f t="shared" si="22"/>
        <v>0</v>
      </c>
      <c r="D486" s="1" t="b">
        <f t="shared" si="23"/>
        <v>1</v>
      </c>
    </row>
    <row r="487" spans="1:4" x14ac:dyDescent="0.25">
      <c r="A487" s="5">
        <v>486</v>
      </c>
      <c r="B487" s="5">
        <f t="shared" si="21"/>
        <v>0</v>
      </c>
      <c r="C487" s="5">
        <f t="shared" si="22"/>
        <v>0</v>
      </c>
      <c r="D487" s="1" t="b">
        <f t="shared" si="23"/>
        <v>1</v>
      </c>
    </row>
    <row r="488" spans="1:4" x14ac:dyDescent="0.25">
      <c r="A488" s="5">
        <v>487</v>
      </c>
      <c r="B488" s="5">
        <f t="shared" si="21"/>
        <v>0</v>
      </c>
      <c r="C488" s="5">
        <f t="shared" si="22"/>
        <v>0</v>
      </c>
      <c r="D488" s="1" t="b">
        <f t="shared" si="23"/>
        <v>1</v>
      </c>
    </row>
    <row r="489" spans="1:4" x14ac:dyDescent="0.25">
      <c r="A489" s="5">
        <v>488</v>
      </c>
      <c r="B489" s="5">
        <f t="shared" si="21"/>
        <v>0</v>
      </c>
      <c r="C489" s="5">
        <f t="shared" si="22"/>
        <v>0</v>
      </c>
      <c r="D489" s="1" t="b">
        <f t="shared" si="23"/>
        <v>1</v>
      </c>
    </row>
    <row r="490" spans="1:4" x14ac:dyDescent="0.25">
      <c r="A490" s="5">
        <v>489</v>
      </c>
      <c r="B490" s="5">
        <f t="shared" si="21"/>
        <v>0</v>
      </c>
      <c r="C490" s="5">
        <f t="shared" si="22"/>
        <v>0</v>
      </c>
      <c r="D490" s="1" t="b">
        <f t="shared" si="23"/>
        <v>1</v>
      </c>
    </row>
    <row r="491" spans="1:4" x14ac:dyDescent="0.25">
      <c r="A491" s="5">
        <v>490</v>
      </c>
      <c r="B491" s="5">
        <f t="shared" si="21"/>
        <v>0</v>
      </c>
      <c r="C491" s="5">
        <f t="shared" si="22"/>
        <v>0</v>
      </c>
      <c r="D491" s="1" t="b">
        <f t="shared" si="23"/>
        <v>1</v>
      </c>
    </row>
    <row r="492" spans="1:4" x14ac:dyDescent="0.25">
      <c r="A492" s="5">
        <v>491</v>
      </c>
      <c r="B492" s="5">
        <f t="shared" si="21"/>
        <v>0</v>
      </c>
      <c r="C492" s="5">
        <f t="shared" si="22"/>
        <v>0</v>
      </c>
      <c r="D492" s="1" t="b">
        <f t="shared" si="23"/>
        <v>1</v>
      </c>
    </row>
    <row r="493" spans="1:4" x14ac:dyDescent="0.25">
      <c r="A493" s="5">
        <v>492</v>
      </c>
      <c r="B493" s="5">
        <f t="shared" si="21"/>
        <v>0</v>
      </c>
      <c r="C493" s="5">
        <f t="shared" si="22"/>
        <v>0</v>
      </c>
      <c r="D493" s="1" t="b">
        <f t="shared" si="23"/>
        <v>1</v>
      </c>
    </row>
    <row r="494" spans="1:4" x14ac:dyDescent="0.25">
      <c r="A494" s="5">
        <v>493</v>
      </c>
      <c r="B494" s="5">
        <f t="shared" si="21"/>
        <v>0</v>
      </c>
      <c r="C494" s="5">
        <f t="shared" si="22"/>
        <v>0</v>
      </c>
      <c r="D494" s="1" t="b">
        <f t="shared" si="23"/>
        <v>1</v>
      </c>
    </row>
    <row r="495" spans="1:4" x14ac:dyDescent="0.25">
      <c r="A495" s="5">
        <v>494</v>
      </c>
      <c r="B495" s="5">
        <f t="shared" si="21"/>
        <v>0</v>
      </c>
      <c r="C495" s="5">
        <f t="shared" si="22"/>
        <v>0</v>
      </c>
      <c r="D495" s="1" t="b">
        <f t="shared" si="23"/>
        <v>1</v>
      </c>
    </row>
    <row r="496" spans="1:4" x14ac:dyDescent="0.25">
      <c r="A496" s="5">
        <v>495</v>
      </c>
      <c r="B496" s="5">
        <f t="shared" si="21"/>
        <v>0</v>
      </c>
      <c r="C496" s="5">
        <f t="shared" si="22"/>
        <v>0</v>
      </c>
      <c r="D496" s="1" t="b">
        <f t="shared" si="23"/>
        <v>1</v>
      </c>
    </row>
    <row r="497" spans="1:4" x14ac:dyDescent="0.25">
      <c r="A497" s="5">
        <v>496</v>
      </c>
      <c r="B497" s="5">
        <f t="shared" si="21"/>
        <v>0</v>
      </c>
      <c r="C497" s="5">
        <f t="shared" si="22"/>
        <v>0</v>
      </c>
      <c r="D497" s="1" t="b">
        <f t="shared" si="23"/>
        <v>1</v>
      </c>
    </row>
    <row r="498" spans="1:4" x14ac:dyDescent="0.25">
      <c r="A498" s="5">
        <v>497</v>
      </c>
      <c r="B498" s="5">
        <f t="shared" si="21"/>
        <v>0</v>
      </c>
      <c r="C498" s="5">
        <f t="shared" si="22"/>
        <v>0</v>
      </c>
      <c r="D498" s="1" t="b">
        <f t="shared" si="23"/>
        <v>1</v>
      </c>
    </row>
    <row r="499" spans="1:4" x14ac:dyDescent="0.25">
      <c r="A499" s="5">
        <v>498</v>
      </c>
      <c r="B499" s="5">
        <f t="shared" si="21"/>
        <v>0</v>
      </c>
      <c r="C499" s="5">
        <f t="shared" si="22"/>
        <v>0</v>
      </c>
      <c r="D499" s="1" t="b">
        <f t="shared" si="23"/>
        <v>1</v>
      </c>
    </row>
    <row r="500" spans="1:4" x14ac:dyDescent="0.25">
      <c r="A500" s="5">
        <v>499</v>
      </c>
      <c r="B500" s="5">
        <f t="shared" si="21"/>
        <v>0</v>
      </c>
      <c r="C500" s="5">
        <f t="shared" si="22"/>
        <v>0</v>
      </c>
      <c r="D500" s="1" t="b">
        <f t="shared" si="23"/>
        <v>1</v>
      </c>
    </row>
    <row r="501" spans="1:4" x14ac:dyDescent="0.25">
      <c r="A501" s="5">
        <v>500</v>
      </c>
      <c r="B501" s="5" t="str">
        <f t="shared" si="21"/>
        <v xml:space="preserve">Example Student </v>
      </c>
      <c r="C501" s="5" t="str">
        <f t="shared" si="22"/>
        <v xml:space="preserve">Example Student </v>
      </c>
      <c r="D501" s="1" t="b">
        <f t="shared" si="23"/>
        <v>1</v>
      </c>
    </row>
  </sheetData>
  <autoFilter ref="A1:D501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60"/>
  <sheetViews>
    <sheetView tabSelected="1" view="pageBreakPreview" zoomScale="75" zoomScaleNormal="100" zoomScaleSheetLayoutView="75" workbookViewId="0">
      <pane ySplit="4" topLeftCell="A5" activePane="bottomLeft" state="frozen"/>
      <selection activeCell="N16" sqref="N16"/>
      <selection pane="bottomLeft" activeCell="E28" sqref="E28"/>
    </sheetView>
  </sheetViews>
  <sheetFormatPr defaultRowHeight="12.75" x14ac:dyDescent="0.25"/>
  <cols>
    <col min="1" max="1" width="9" style="20" customWidth="1"/>
    <col min="2" max="2" width="41.5703125" style="19" customWidth="1"/>
    <col min="3" max="3" width="5.5703125" style="29" bestFit="1" customWidth="1"/>
    <col min="4" max="4" width="9" style="19" customWidth="1"/>
    <col min="5" max="5" width="10.42578125" style="17" customWidth="1"/>
    <col min="6" max="6" width="3.85546875" style="18" customWidth="1"/>
    <col min="7" max="7" width="9.140625" style="19"/>
    <col min="8" max="8" width="41.42578125" style="19" customWidth="1"/>
    <col min="9" max="9" width="5.5703125" style="20" bestFit="1" customWidth="1"/>
    <col min="10" max="10" width="8.85546875" style="19" customWidth="1"/>
    <col min="11" max="11" width="9.140625" style="17" customWidth="1"/>
    <col min="12" max="16384" width="9.140625" style="4"/>
  </cols>
  <sheetData>
    <row r="1" spans="1:11" ht="24" thickBot="1" x14ac:dyDescent="0.3">
      <c r="A1" s="34" t="s">
        <v>8</v>
      </c>
      <c r="B1" s="34"/>
      <c r="C1" s="15"/>
      <c r="D1" s="16">
        <v>1</v>
      </c>
    </row>
    <row r="2" spans="1:11" ht="33.75" customHeight="1" x14ac:dyDescent="0.25">
      <c r="A2" s="21" t="s">
        <v>69</v>
      </c>
      <c r="B2" s="35">
        <f>VLOOKUP(D1, Names, 2, FALSE)</f>
        <v>0</v>
      </c>
      <c r="C2" s="35"/>
      <c r="D2" s="35"/>
      <c r="E2" s="35"/>
      <c r="G2" s="36"/>
      <c r="H2" s="36"/>
      <c r="I2" s="36"/>
    </row>
    <row r="3" spans="1:11" ht="13.5" thickBot="1" x14ac:dyDescent="0.3">
      <c r="A3" s="37" t="s">
        <v>13</v>
      </c>
      <c r="B3" s="37"/>
      <c r="C3" s="37"/>
      <c r="D3" s="37"/>
      <c r="E3" s="37"/>
      <c r="F3" s="30"/>
      <c r="G3" s="37" t="s">
        <v>12</v>
      </c>
      <c r="H3" s="37"/>
      <c r="I3" s="37"/>
      <c r="J3" s="37"/>
      <c r="K3" s="37"/>
    </row>
    <row r="4" spans="1:11" ht="13.5" thickBot="1" x14ac:dyDescent="0.3">
      <c r="A4" s="22" t="s">
        <v>5</v>
      </c>
      <c r="B4" s="23" t="s">
        <v>4</v>
      </c>
      <c r="C4" s="24" t="s">
        <v>9</v>
      </c>
      <c r="D4" s="25" t="s">
        <v>6</v>
      </c>
      <c r="E4" s="26" t="s">
        <v>7</v>
      </c>
      <c r="F4" s="30"/>
      <c r="G4" s="22" t="s">
        <v>5</v>
      </c>
      <c r="H4" s="27" t="s">
        <v>4</v>
      </c>
      <c r="I4" s="27" t="s">
        <v>9</v>
      </c>
      <c r="J4" s="25" t="s">
        <v>6</v>
      </c>
      <c r="K4" s="28" t="s">
        <v>7</v>
      </c>
    </row>
    <row r="5" spans="1:11" ht="13.5" customHeight="1" thickBot="1" x14ac:dyDescent="0.3">
      <c r="A5" s="60" t="s">
        <v>70</v>
      </c>
      <c r="B5" s="61" t="s">
        <v>101</v>
      </c>
      <c r="C5" s="62">
        <v>4</v>
      </c>
      <c r="D5" s="62">
        <f>HLOOKUP($D$1, noncalc, 3, FALSE)</f>
        <v>0</v>
      </c>
      <c r="E5" s="63">
        <f>D5/C5</f>
        <v>0</v>
      </c>
      <c r="F5" s="39"/>
      <c r="G5" s="60" t="s">
        <v>70</v>
      </c>
      <c r="H5" s="61" t="s">
        <v>86</v>
      </c>
      <c r="I5" s="62">
        <v>3</v>
      </c>
      <c r="J5" s="62">
        <f>HLOOKUP($D$1, Calc, 3, FALSE)</f>
        <v>0</v>
      </c>
      <c r="K5" s="74">
        <f t="shared" ref="K5:K44" si="0">J5/I5</f>
        <v>0</v>
      </c>
    </row>
    <row r="6" spans="1:11" ht="15" x14ac:dyDescent="0.25">
      <c r="A6" s="52" t="s">
        <v>87</v>
      </c>
      <c r="B6" s="71" t="s">
        <v>88</v>
      </c>
      <c r="C6" s="54">
        <v>1</v>
      </c>
      <c r="D6" s="54">
        <f>HLOOKUP($D$1, noncalc, 4, FALSE)</f>
        <v>0</v>
      </c>
      <c r="E6" s="55">
        <f t="shared" ref="E6:E46" si="1">D6/C6</f>
        <v>0</v>
      </c>
      <c r="F6" s="39"/>
      <c r="G6" s="52" t="s">
        <v>40</v>
      </c>
      <c r="H6" s="53" t="s">
        <v>57</v>
      </c>
      <c r="I6" s="54">
        <v>1</v>
      </c>
      <c r="J6" s="54">
        <f>HLOOKUP($D$1, Calc, 4, FALSE)</f>
        <v>0</v>
      </c>
      <c r="K6" s="75">
        <f t="shared" si="0"/>
        <v>0</v>
      </c>
    </row>
    <row r="7" spans="1:11" ht="15.75" thickBot="1" x14ac:dyDescent="0.3">
      <c r="A7" s="56" t="s">
        <v>89</v>
      </c>
      <c r="B7" s="73"/>
      <c r="C7" s="58">
        <v>1</v>
      </c>
      <c r="D7" s="58">
        <f>HLOOKUP($D$1, noncalc, 5, FALSE)</f>
        <v>0</v>
      </c>
      <c r="E7" s="59">
        <f t="shared" si="1"/>
        <v>0</v>
      </c>
      <c r="F7" s="39"/>
      <c r="G7" s="64" t="s">
        <v>41</v>
      </c>
      <c r="H7" s="65"/>
      <c r="I7" s="66">
        <v>1</v>
      </c>
      <c r="J7" s="66">
        <f>HLOOKUP($D$1, Calc, 5, FALSE)</f>
        <v>0</v>
      </c>
      <c r="K7" s="77">
        <f t="shared" si="0"/>
        <v>0</v>
      </c>
    </row>
    <row r="8" spans="1:11" ht="15" x14ac:dyDescent="0.25">
      <c r="A8" s="52" t="s">
        <v>55</v>
      </c>
      <c r="B8" s="71" t="s">
        <v>102</v>
      </c>
      <c r="C8" s="54">
        <v>2</v>
      </c>
      <c r="D8" s="54">
        <f>HLOOKUP($D$1, noncalc, 6, FALSE)</f>
        <v>0</v>
      </c>
      <c r="E8" s="55">
        <f t="shared" si="1"/>
        <v>0</v>
      </c>
      <c r="F8" s="39"/>
      <c r="G8" s="64" t="s">
        <v>71</v>
      </c>
      <c r="H8" s="65"/>
      <c r="I8" s="66">
        <v>2</v>
      </c>
      <c r="J8" s="66">
        <f>HLOOKUP($D$1, Calc, 6, FALSE)</f>
        <v>0</v>
      </c>
      <c r="K8" s="77">
        <f t="shared" si="0"/>
        <v>0</v>
      </c>
    </row>
    <row r="9" spans="1:11" ht="15.75" thickBot="1" x14ac:dyDescent="0.3">
      <c r="A9" s="56" t="s">
        <v>56</v>
      </c>
      <c r="B9" s="73"/>
      <c r="C9" s="58">
        <v>2</v>
      </c>
      <c r="D9" s="58">
        <f>HLOOKUP($D$1, noncalc, 7, FALSE)</f>
        <v>0</v>
      </c>
      <c r="E9" s="59">
        <f t="shared" si="1"/>
        <v>0</v>
      </c>
      <c r="F9" s="39"/>
      <c r="G9" s="56" t="s">
        <v>72</v>
      </c>
      <c r="H9" s="57"/>
      <c r="I9" s="58">
        <v>1</v>
      </c>
      <c r="J9" s="58">
        <f>HLOOKUP($D$1, Calc, 7, FALSE)</f>
        <v>0</v>
      </c>
      <c r="K9" s="76">
        <f t="shared" si="0"/>
        <v>0</v>
      </c>
    </row>
    <row r="10" spans="1:11" ht="15.75" thickBot="1" x14ac:dyDescent="0.3">
      <c r="A10" s="52" t="s">
        <v>90</v>
      </c>
      <c r="B10" s="71" t="s">
        <v>103</v>
      </c>
      <c r="C10" s="54">
        <v>2</v>
      </c>
      <c r="D10" s="54">
        <f>HLOOKUP($D$1, noncalc, 8, FALSE)</f>
        <v>0</v>
      </c>
      <c r="E10" s="55">
        <f t="shared" si="1"/>
        <v>0</v>
      </c>
      <c r="F10" s="39"/>
      <c r="G10" s="60" t="s">
        <v>28</v>
      </c>
      <c r="H10" s="61" t="s">
        <v>119</v>
      </c>
      <c r="I10" s="62">
        <v>4</v>
      </c>
      <c r="J10" s="62">
        <f>HLOOKUP($D$1, Calc, 8, FALSE)</f>
        <v>0</v>
      </c>
      <c r="K10" s="74">
        <f t="shared" si="0"/>
        <v>0</v>
      </c>
    </row>
    <row r="11" spans="1:11" ht="15.75" thickBot="1" x14ac:dyDescent="0.3">
      <c r="A11" s="56" t="s">
        <v>91</v>
      </c>
      <c r="B11" s="73"/>
      <c r="C11" s="58">
        <v>2</v>
      </c>
      <c r="D11" s="58">
        <f>HLOOKUP($D$1, noncalc, 9, FALSE)</f>
        <v>0</v>
      </c>
      <c r="E11" s="59">
        <f t="shared" si="1"/>
        <v>0</v>
      </c>
      <c r="F11" s="39"/>
      <c r="G11" s="60" t="s">
        <v>31</v>
      </c>
      <c r="H11" s="61" t="s">
        <v>120</v>
      </c>
      <c r="I11" s="62">
        <v>3</v>
      </c>
      <c r="J11" s="62">
        <f>HLOOKUP($D$1, Calc, 9, FALSE)</f>
        <v>0</v>
      </c>
      <c r="K11" s="74">
        <f t="shared" si="0"/>
        <v>0</v>
      </c>
    </row>
    <row r="12" spans="1:11" ht="15.75" thickBot="1" x14ac:dyDescent="0.3">
      <c r="A12" s="60" t="s">
        <v>16</v>
      </c>
      <c r="B12" s="61" t="s">
        <v>104</v>
      </c>
      <c r="C12" s="62">
        <v>3</v>
      </c>
      <c r="D12" s="62">
        <f>HLOOKUP($D$1, noncalc, 10, FALSE)</f>
        <v>0</v>
      </c>
      <c r="E12" s="63">
        <f t="shared" si="1"/>
        <v>0</v>
      </c>
      <c r="F12" s="39"/>
      <c r="G12" s="60" t="s">
        <v>16</v>
      </c>
      <c r="H12" s="61" t="s">
        <v>121</v>
      </c>
      <c r="I12" s="62">
        <v>4</v>
      </c>
      <c r="J12" s="62">
        <f>HLOOKUP($D$1, Calc, 10, FALSE)</f>
        <v>0</v>
      </c>
      <c r="K12" s="74">
        <f t="shared" si="0"/>
        <v>0</v>
      </c>
    </row>
    <row r="13" spans="1:11" ht="15.75" thickBot="1" x14ac:dyDescent="0.3">
      <c r="A13" s="60" t="s">
        <v>10</v>
      </c>
      <c r="B13" s="61" t="s">
        <v>105</v>
      </c>
      <c r="C13" s="62">
        <v>4</v>
      </c>
      <c r="D13" s="62">
        <f>HLOOKUP($D$1, noncalc, 11, FALSE)</f>
        <v>0</v>
      </c>
      <c r="E13" s="63">
        <f t="shared" si="1"/>
        <v>0</v>
      </c>
      <c r="F13" s="39"/>
      <c r="G13" s="60" t="s">
        <v>10</v>
      </c>
      <c r="H13" s="61" t="s">
        <v>73</v>
      </c>
      <c r="I13" s="62">
        <v>2</v>
      </c>
      <c r="J13" s="62">
        <f>HLOOKUP($D$1, Calc, 11, FALSE)</f>
        <v>0</v>
      </c>
      <c r="K13" s="74">
        <f t="shared" si="0"/>
        <v>0</v>
      </c>
    </row>
    <row r="14" spans="1:11" ht="15.75" thickBot="1" x14ac:dyDescent="0.3">
      <c r="A14" s="64" t="s">
        <v>59</v>
      </c>
      <c r="B14" s="72" t="s">
        <v>54</v>
      </c>
      <c r="C14" s="66">
        <v>2</v>
      </c>
      <c r="D14" s="66">
        <f>HLOOKUP($D$1, noncalc, 12, FALSE)</f>
        <v>0</v>
      </c>
      <c r="E14" s="67">
        <f t="shared" si="1"/>
        <v>0</v>
      </c>
      <c r="F14" s="39"/>
      <c r="G14" s="60" t="s">
        <v>74</v>
      </c>
      <c r="H14" s="61" t="s">
        <v>45</v>
      </c>
      <c r="I14" s="62">
        <v>5</v>
      </c>
      <c r="J14" s="62">
        <f>HLOOKUP($D$1, Calc, 12, FALSE)</f>
        <v>0</v>
      </c>
      <c r="K14" s="74">
        <f t="shared" si="0"/>
        <v>0</v>
      </c>
    </row>
    <row r="15" spans="1:11" ht="15.75" thickBot="1" x14ac:dyDescent="0.3">
      <c r="A15" s="56" t="s">
        <v>60</v>
      </c>
      <c r="B15" s="73"/>
      <c r="C15" s="58">
        <v>2</v>
      </c>
      <c r="D15" s="58">
        <f>HLOOKUP($D$1, noncalc, 13, FALSE)</f>
        <v>0</v>
      </c>
      <c r="E15" s="59">
        <f t="shared" si="1"/>
        <v>0</v>
      </c>
      <c r="F15" s="39"/>
      <c r="G15" s="60" t="s">
        <v>21</v>
      </c>
      <c r="H15" s="61" t="s">
        <v>58</v>
      </c>
      <c r="I15" s="62">
        <v>4</v>
      </c>
      <c r="J15" s="62">
        <f>HLOOKUP($D$1, Calc, 13, FALSE)</f>
        <v>0</v>
      </c>
      <c r="K15" s="74">
        <f t="shared" si="0"/>
        <v>0</v>
      </c>
    </row>
    <row r="16" spans="1:11" ht="15.75" thickBot="1" x14ac:dyDescent="0.3">
      <c r="A16" s="60" t="s">
        <v>21</v>
      </c>
      <c r="B16" s="61" t="s">
        <v>106</v>
      </c>
      <c r="C16" s="62">
        <v>4</v>
      </c>
      <c r="D16" s="62">
        <f>HLOOKUP($D$1, noncalc, 14, FALSE)</f>
        <v>0</v>
      </c>
      <c r="E16" s="63">
        <f t="shared" si="1"/>
        <v>0</v>
      </c>
      <c r="F16" s="39"/>
      <c r="G16" s="60" t="s">
        <v>24</v>
      </c>
      <c r="H16" s="61" t="s">
        <v>122</v>
      </c>
      <c r="I16" s="62">
        <v>2</v>
      </c>
      <c r="J16" s="62">
        <f>HLOOKUP($D$1, Calc, 14, FALSE)</f>
        <v>0</v>
      </c>
      <c r="K16" s="74">
        <f t="shared" si="0"/>
        <v>0</v>
      </c>
    </row>
    <row r="17" spans="1:11" ht="15.75" thickBot="1" x14ac:dyDescent="0.3">
      <c r="A17" s="60" t="s">
        <v>24</v>
      </c>
      <c r="B17" s="61" t="s">
        <v>107</v>
      </c>
      <c r="C17" s="62">
        <v>4</v>
      </c>
      <c r="D17" s="62">
        <f>HLOOKUP($D$1, noncalc, 15, FALSE)</f>
        <v>0</v>
      </c>
      <c r="E17" s="63">
        <f t="shared" si="1"/>
        <v>0</v>
      </c>
      <c r="F17" s="39"/>
      <c r="G17" s="52" t="s">
        <v>75</v>
      </c>
      <c r="H17" s="53" t="s">
        <v>123</v>
      </c>
      <c r="I17" s="54">
        <v>2</v>
      </c>
      <c r="J17" s="54">
        <f>HLOOKUP($D$1, Calc, 15, FALSE)</f>
        <v>0</v>
      </c>
      <c r="K17" s="75">
        <f t="shared" si="0"/>
        <v>0</v>
      </c>
    </row>
    <row r="18" spans="1:11" ht="15.75" thickBot="1" x14ac:dyDescent="0.3">
      <c r="A18" s="52" t="s">
        <v>75</v>
      </c>
      <c r="B18" s="53" t="s">
        <v>108</v>
      </c>
      <c r="C18" s="54">
        <v>1</v>
      </c>
      <c r="D18" s="54">
        <f>HLOOKUP($D$1, noncalc, 16, FALSE)</f>
        <v>0</v>
      </c>
      <c r="E18" s="55">
        <f t="shared" si="1"/>
        <v>0</v>
      </c>
      <c r="F18" s="39"/>
      <c r="G18" s="56" t="s">
        <v>76</v>
      </c>
      <c r="H18" s="57"/>
      <c r="I18" s="58">
        <v>3</v>
      </c>
      <c r="J18" s="58">
        <f>HLOOKUP($D$1, Calc, 16, FALSE)</f>
        <v>0</v>
      </c>
      <c r="K18" s="76">
        <f t="shared" si="0"/>
        <v>0</v>
      </c>
    </row>
    <row r="19" spans="1:11" ht="15" x14ac:dyDescent="0.25">
      <c r="A19" s="64" t="s">
        <v>76</v>
      </c>
      <c r="B19" s="65"/>
      <c r="C19" s="66">
        <v>2</v>
      </c>
      <c r="D19" s="66">
        <f>HLOOKUP($D$1, noncalc, 17, FALSE)</f>
        <v>0</v>
      </c>
      <c r="E19" s="67">
        <f t="shared" si="1"/>
        <v>0</v>
      </c>
      <c r="F19" s="39"/>
      <c r="G19" s="64" t="s">
        <v>61</v>
      </c>
      <c r="H19" s="65" t="s">
        <v>124</v>
      </c>
      <c r="I19" s="66">
        <v>2</v>
      </c>
      <c r="J19" s="66">
        <f>HLOOKUP($D$1, Calc, 17, FALSE)</f>
        <v>0</v>
      </c>
      <c r="K19" s="77">
        <f t="shared" si="0"/>
        <v>0</v>
      </c>
    </row>
    <row r="20" spans="1:11" ht="15" x14ac:dyDescent="0.25">
      <c r="A20" s="64" t="s">
        <v>92</v>
      </c>
      <c r="B20" s="65"/>
      <c r="C20" s="66">
        <v>2</v>
      </c>
      <c r="D20" s="66">
        <f>HLOOKUP($D$1, noncalc, 18, FALSE)</f>
        <v>0</v>
      </c>
      <c r="E20" s="67">
        <f t="shared" si="1"/>
        <v>0</v>
      </c>
      <c r="F20" s="39"/>
      <c r="G20" s="64" t="s">
        <v>62</v>
      </c>
      <c r="H20" s="65"/>
      <c r="I20" s="66">
        <v>1</v>
      </c>
      <c r="J20" s="66">
        <f>HLOOKUP($D$1, Calc, 18, FALSE)</f>
        <v>0</v>
      </c>
      <c r="K20" s="77">
        <f t="shared" si="0"/>
        <v>0</v>
      </c>
    </row>
    <row r="21" spans="1:11" ht="15" x14ac:dyDescent="0.25">
      <c r="A21" s="64" t="s">
        <v>93</v>
      </c>
      <c r="B21" s="65"/>
      <c r="C21" s="66">
        <v>2</v>
      </c>
      <c r="D21" s="66">
        <f>HLOOKUP($D$1, noncalc, 19, FALSE)</f>
        <v>0</v>
      </c>
      <c r="E21" s="67">
        <f t="shared" si="1"/>
        <v>0</v>
      </c>
      <c r="F21" s="39"/>
      <c r="G21" s="64" t="s">
        <v>77</v>
      </c>
      <c r="H21" s="65"/>
      <c r="I21" s="66">
        <v>2</v>
      </c>
      <c r="J21" s="66">
        <f>HLOOKUP($D$1, Calc, 19, FALSE)</f>
        <v>0</v>
      </c>
      <c r="K21" s="77">
        <f t="shared" si="0"/>
        <v>0</v>
      </c>
    </row>
    <row r="22" spans="1:11" ht="15.75" thickBot="1" x14ac:dyDescent="0.3">
      <c r="A22" s="56" t="s">
        <v>94</v>
      </c>
      <c r="B22" s="57"/>
      <c r="C22" s="58">
        <v>2</v>
      </c>
      <c r="D22" s="58">
        <f>HLOOKUP($D$1, noncalc, 20, FALSE)</f>
        <v>0</v>
      </c>
      <c r="E22" s="59">
        <f t="shared" si="1"/>
        <v>0</v>
      </c>
      <c r="F22" s="39"/>
      <c r="G22" s="56" t="s">
        <v>78</v>
      </c>
      <c r="H22" s="57"/>
      <c r="I22" s="58">
        <v>2</v>
      </c>
      <c r="J22" s="58">
        <f>HLOOKUP($D$1, Calc, 20, FALSE)</f>
        <v>0</v>
      </c>
      <c r="K22" s="76">
        <f t="shared" si="0"/>
        <v>0</v>
      </c>
    </row>
    <row r="23" spans="1:11" ht="15.75" thickBot="1" x14ac:dyDescent="0.3">
      <c r="A23" s="52" t="s">
        <v>61</v>
      </c>
      <c r="B23" s="71" t="s">
        <v>109</v>
      </c>
      <c r="C23" s="54">
        <v>2</v>
      </c>
      <c r="D23" s="54">
        <f>HLOOKUP($D$1, noncalc, 21, FALSE)</f>
        <v>0</v>
      </c>
      <c r="E23" s="55">
        <f t="shared" si="1"/>
        <v>0</v>
      </c>
      <c r="F23" s="39"/>
      <c r="G23" s="60" t="s">
        <v>63</v>
      </c>
      <c r="H23" s="61" t="s">
        <v>42</v>
      </c>
      <c r="I23" s="62">
        <v>3</v>
      </c>
      <c r="J23" s="62">
        <f>HLOOKUP($D$1, Calc, 21, FALSE)</f>
        <v>0</v>
      </c>
      <c r="K23" s="74">
        <f t="shared" si="0"/>
        <v>0</v>
      </c>
    </row>
    <row r="24" spans="1:11" ht="15.75" thickBot="1" x14ac:dyDescent="0.3">
      <c r="A24" s="56" t="s">
        <v>62</v>
      </c>
      <c r="B24" s="73"/>
      <c r="C24" s="58">
        <v>4</v>
      </c>
      <c r="D24" s="58">
        <f>HLOOKUP($D$1, noncalc, 22, FALSE)</f>
        <v>0</v>
      </c>
      <c r="E24" s="59">
        <f t="shared" si="1"/>
        <v>0</v>
      </c>
      <c r="F24" s="39"/>
      <c r="G24" s="64" t="s">
        <v>79</v>
      </c>
      <c r="H24" s="65" t="s">
        <v>125</v>
      </c>
      <c r="I24" s="66">
        <v>2</v>
      </c>
      <c r="J24" s="66">
        <f>HLOOKUP($D$1, Calc, 22, FALSE)</f>
        <v>0</v>
      </c>
      <c r="K24" s="77">
        <f t="shared" si="0"/>
        <v>0</v>
      </c>
    </row>
    <row r="25" spans="1:11" ht="15.75" thickBot="1" x14ac:dyDescent="0.3">
      <c r="A25" s="64" t="s">
        <v>95</v>
      </c>
      <c r="B25" s="72" t="s">
        <v>110</v>
      </c>
      <c r="C25" s="66">
        <v>2</v>
      </c>
      <c r="D25" s="66">
        <f>HLOOKUP($D$1, noncalc, 23, FALSE)</f>
        <v>0</v>
      </c>
      <c r="E25" s="67">
        <f t="shared" si="1"/>
        <v>0</v>
      </c>
      <c r="F25" s="39"/>
      <c r="G25" s="56" t="s">
        <v>80</v>
      </c>
      <c r="H25" s="57"/>
      <c r="I25" s="58">
        <v>4</v>
      </c>
      <c r="J25" s="58">
        <f>HLOOKUP($D$1, Calc, 23, FALSE)</f>
        <v>0</v>
      </c>
      <c r="K25" s="76">
        <f t="shared" si="0"/>
        <v>0</v>
      </c>
    </row>
    <row r="26" spans="1:11" ht="15" x14ac:dyDescent="0.25">
      <c r="A26" s="64" t="s">
        <v>96</v>
      </c>
      <c r="B26" s="72"/>
      <c r="C26" s="66">
        <v>2</v>
      </c>
      <c r="D26" s="66">
        <f>HLOOKUP($D$1, noncalc, 24, FALSE)</f>
        <v>0</v>
      </c>
      <c r="E26" s="67">
        <f t="shared" si="1"/>
        <v>0</v>
      </c>
      <c r="F26" s="39"/>
      <c r="G26" s="52" t="s">
        <v>81</v>
      </c>
      <c r="H26" s="53" t="s">
        <v>66</v>
      </c>
      <c r="I26" s="54">
        <v>3</v>
      </c>
      <c r="J26" s="54">
        <f>HLOOKUP($D$1, Calc, 24, FALSE)</f>
        <v>0</v>
      </c>
      <c r="K26" s="75">
        <f t="shared" si="0"/>
        <v>0</v>
      </c>
    </row>
    <row r="27" spans="1:11" ht="15.75" thickBot="1" x14ac:dyDescent="0.3">
      <c r="A27" s="56" t="s">
        <v>97</v>
      </c>
      <c r="B27" s="73"/>
      <c r="C27" s="58">
        <v>2</v>
      </c>
      <c r="D27" s="58">
        <f>HLOOKUP($D$1, noncalc, 25, FALSE)</f>
        <v>0</v>
      </c>
      <c r="E27" s="59">
        <f t="shared" si="1"/>
        <v>0</v>
      </c>
      <c r="F27" s="39"/>
      <c r="G27" s="56" t="s">
        <v>82</v>
      </c>
      <c r="H27" s="57"/>
      <c r="I27" s="58">
        <v>2</v>
      </c>
      <c r="J27" s="58">
        <f>HLOOKUP($D$1, Calc, 25, FALSE)</f>
        <v>0</v>
      </c>
      <c r="K27" s="76">
        <f t="shared" si="0"/>
        <v>0</v>
      </c>
    </row>
    <row r="28" spans="1:11" ht="15.75" thickBot="1" x14ac:dyDescent="0.3">
      <c r="A28" s="60" t="s">
        <v>15</v>
      </c>
      <c r="B28" s="61" t="s">
        <v>111</v>
      </c>
      <c r="C28" s="62">
        <v>3</v>
      </c>
      <c r="D28" s="62">
        <f>HLOOKUP($D$1, noncalc, 26, FALSE)</f>
        <v>0</v>
      </c>
      <c r="E28" s="63">
        <f t="shared" si="1"/>
        <v>0</v>
      </c>
      <c r="F28" s="39"/>
      <c r="G28" s="52" t="s">
        <v>50</v>
      </c>
      <c r="H28" s="53" t="s">
        <v>126</v>
      </c>
      <c r="I28" s="54">
        <v>1</v>
      </c>
      <c r="J28" s="54">
        <f>HLOOKUP($D$1, Calc, 26, FALSE)</f>
        <v>0</v>
      </c>
      <c r="K28" s="75">
        <f t="shared" si="0"/>
        <v>0</v>
      </c>
    </row>
    <row r="29" spans="1:11" ht="15.75" thickBot="1" x14ac:dyDescent="0.3">
      <c r="A29" s="60" t="s">
        <v>49</v>
      </c>
      <c r="B29" s="61" t="s">
        <v>112</v>
      </c>
      <c r="C29" s="62">
        <v>4</v>
      </c>
      <c r="D29" s="62">
        <f>HLOOKUP($D$1, noncalc, 27, FALSE)</f>
        <v>0</v>
      </c>
      <c r="E29" s="63">
        <f t="shared" si="1"/>
        <v>0</v>
      </c>
      <c r="F29" s="39"/>
      <c r="G29" s="56" t="s">
        <v>51</v>
      </c>
      <c r="H29" s="57"/>
      <c r="I29" s="58">
        <v>4</v>
      </c>
      <c r="J29" s="58">
        <f>HLOOKUP($D$1, Calc, 27, FALSE)</f>
        <v>0</v>
      </c>
      <c r="K29" s="76">
        <f>J29/I29</f>
        <v>0</v>
      </c>
    </row>
    <row r="30" spans="1:11" ht="15" x14ac:dyDescent="0.25">
      <c r="A30" s="52" t="s">
        <v>50</v>
      </c>
      <c r="B30" s="53" t="s">
        <v>113</v>
      </c>
      <c r="C30" s="54">
        <v>1</v>
      </c>
      <c r="D30" s="54">
        <f>HLOOKUP($D$1, noncalc, 28, FALSE)</f>
        <v>0</v>
      </c>
      <c r="E30" s="55">
        <f t="shared" si="1"/>
        <v>0</v>
      </c>
      <c r="F30" s="39"/>
      <c r="G30" s="64" t="s">
        <v>46</v>
      </c>
      <c r="H30" s="65" t="s">
        <v>127</v>
      </c>
      <c r="I30" s="66">
        <v>1</v>
      </c>
      <c r="J30" s="66">
        <f>HLOOKUP($D$1, Calc, 28, FALSE)</f>
        <v>0</v>
      </c>
      <c r="K30" s="77">
        <f t="shared" si="0"/>
        <v>0</v>
      </c>
    </row>
    <row r="31" spans="1:11" ht="15.75" thickBot="1" x14ac:dyDescent="0.3">
      <c r="A31" s="64" t="s">
        <v>51</v>
      </c>
      <c r="B31" s="65"/>
      <c r="C31" s="66">
        <v>2</v>
      </c>
      <c r="D31" s="66">
        <f>HLOOKUP($D$1, noncalc, 29, FALSE)</f>
        <v>0</v>
      </c>
      <c r="E31" s="67">
        <f t="shared" si="1"/>
        <v>0</v>
      </c>
      <c r="F31" s="39"/>
      <c r="G31" s="56" t="s">
        <v>47</v>
      </c>
      <c r="H31" s="57"/>
      <c r="I31" s="58">
        <v>2</v>
      </c>
      <c r="J31" s="58">
        <f>HLOOKUP($D$1, Calc, 29, FALSE)</f>
        <v>0</v>
      </c>
      <c r="K31" s="76">
        <f t="shared" si="0"/>
        <v>0</v>
      </c>
    </row>
    <row r="32" spans="1:11" ht="15.75" thickBot="1" x14ac:dyDescent="0.3">
      <c r="A32" s="56" t="s">
        <v>98</v>
      </c>
      <c r="B32" s="57"/>
      <c r="C32" s="58">
        <v>3</v>
      </c>
      <c r="D32" s="58">
        <f>HLOOKUP($D$1, noncalc, 30, FALSE)</f>
        <v>0</v>
      </c>
      <c r="E32" s="59">
        <f t="shared" si="1"/>
        <v>0</v>
      </c>
      <c r="F32" s="39"/>
      <c r="G32" s="60" t="s">
        <v>64</v>
      </c>
      <c r="H32" s="61" t="s">
        <v>128</v>
      </c>
      <c r="I32" s="62">
        <v>3</v>
      </c>
      <c r="J32" s="62">
        <f>HLOOKUP($D$1, Calc, 30, FALSE)</f>
        <v>0</v>
      </c>
      <c r="K32" s="74">
        <f t="shared" si="0"/>
        <v>0</v>
      </c>
    </row>
    <row r="33" spans="1:11" ht="15.75" thickBot="1" x14ac:dyDescent="0.3">
      <c r="A33" s="60" t="s">
        <v>29</v>
      </c>
      <c r="B33" s="61" t="s">
        <v>114</v>
      </c>
      <c r="C33" s="62">
        <v>5</v>
      </c>
      <c r="D33" s="62">
        <f>HLOOKUP($D$1, noncalc, 31, FALSE)</f>
        <v>0</v>
      </c>
      <c r="E33" s="63">
        <f t="shared" si="1"/>
        <v>0</v>
      </c>
      <c r="F33" s="39"/>
      <c r="G33" s="52" t="s">
        <v>43</v>
      </c>
      <c r="H33" s="53" t="s">
        <v>129</v>
      </c>
      <c r="I33" s="54">
        <v>1</v>
      </c>
      <c r="J33" s="54">
        <f>HLOOKUP($D$1, Calc, 31, FALSE)</f>
        <v>0</v>
      </c>
      <c r="K33" s="75">
        <f t="shared" si="0"/>
        <v>0</v>
      </c>
    </row>
    <row r="34" spans="1:11" ht="15.75" thickBot="1" x14ac:dyDescent="0.3">
      <c r="A34" s="56" t="s">
        <v>64</v>
      </c>
      <c r="B34" s="70" t="s">
        <v>30</v>
      </c>
      <c r="C34" s="58">
        <v>4</v>
      </c>
      <c r="D34" s="58">
        <f>HLOOKUP($D$1, noncalc, 32, FALSE)</f>
        <v>0</v>
      </c>
      <c r="E34" s="59">
        <f t="shared" si="1"/>
        <v>0</v>
      </c>
      <c r="F34" s="39"/>
      <c r="G34" s="64" t="s">
        <v>44</v>
      </c>
      <c r="H34" s="65"/>
      <c r="I34" s="66">
        <v>2</v>
      </c>
      <c r="J34" s="66">
        <f>HLOOKUP($D$1, Calc, 32, FALSE)</f>
        <v>0</v>
      </c>
      <c r="K34" s="77">
        <f t="shared" si="0"/>
        <v>0</v>
      </c>
    </row>
    <row r="35" spans="1:11" ht="15.75" thickBot="1" x14ac:dyDescent="0.3">
      <c r="A35" s="60" t="s">
        <v>11</v>
      </c>
      <c r="B35" s="61" t="s">
        <v>115</v>
      </c>
      <c r="C35" s="62">
        <v>2</v>
      </c>
      <c r="D35" s="62">
        <f>HLOOKUP($D$1, noncalc, 33, FALSE)</f>
        <v>0</v>
      </c>
      <c r="E35" s="63">
        <f t="shared" si="1"/>
        <v>0</v>
      </c>
      <c r="F35" s="39"/>
      <c r="G35" s="56" t="s">
        <v>83</v>
      </c>
      <c r="H35" s="57"/>
      <c r="I35" s="58">
        <v>2</v>
      </c>
      <c r="J35" s="58">
        <f>HLOOKUP($D$1, Calc, 33, FALSE)</f>
        <v>0</v>
      </c>
      <c r="K35" s="76">
        <f>J35/I35</f>
        <v>0</v>
      </c>
    </row>
    <row r="36" spans="1:11" ht="15.75" thickBot="1" x14ac:dyDescent="0.3">
      <c r="A36" s="60" t="s">
        <v>0</v>
      </c>
      <c r="B36" s="61" t="s">
        <v>116</v>
      </c>
      <c r="C36" s="62">
        <v>5</v>
      </c>
      <c r="D36" s="62">
        <f>HLOOKUP($D$1, noncalc, 34, FALSE)</f>
        <v>0</v>
      </c>
      <c r="E36" s="63">
        <f t="shared" si="1"/>
        <v>0</v>
      </c>
      <c r="F36" s="39"/>
      <c r="G36" s="52" t="s">
        <v>65</v>
      </c>
      <c r="H36" s="53" t="s">
        <v>130</v>
      </c>
      <c r="I36" s="54">
        <v>1</v>
      </c>
      <c r="J36" s="54">
        <f>HLOOKUP($D$1, Calc, 34, FALSE)</f>
        <v>0</v>
      </c>
      <c r="K36" s="75">
        <f t="shared" si="0"/>
        <v>0</v>
      </c>
    </row>
    <row r="37" spans="1:11" ht="15.75" thickBot="1" x14ac:dyDescent="0.3">
      <c r="A37" s="60" t="s">
        <v>14</v>
      </c>
      <c r="B37" s="61" t="s">
        <v>23</v>
      </c>
      <c r="C37" s="62">
        <v>5</v>
      </c>
      <c r="D37" s="62">
        <f>HLOOKUP($D$1, noncalc, 35, FALSE)</f>
        <v>0</v>
      </c>
      <c r="E37" s="63">
        <f t="shared" si="1"/>
        <v>0</v>
      </c>
      <c r="F37" s="39"/>
      <c r="G37" s="56" t="s">
        <v>67</v>
      </c>
      <c r="H37" s="57"/>
      <c r="I37" s="58">
        <v>3</v>
      </c>
      <c r="J37" s="58">
        <f>HLOOKUP($D$1, Calc, 35, FALSE)</f>
        <v>0</v>
      </c>
      <c r="K37" s="76">
        <f t="shared" si="0"/>
        <v>0</v>
      </c>
    </row>
    <row r="38" spans="1:11" ht="15.75" thickBot="1" x14ac:dyDescent="0.3">
      <c r="A38" s="52" t="s">
        <v>99</v>
      </c>
      <c r="B38" s="53" t="s">
        <v>117</v>
      </c>
      <c r="C38" s="54">
        <v>3</v>
      </c>
      <c r="D38" s="54">
        <f>HLOOKUP($D$1, noncalc, 36, FALSE)</f>
        <v>0</v>
      </c>
      <c r="E38" s="55">
        <f t="shared" si="1"/>
        <v>0</v>
      </c>
      <c r="F38" s="39"/>
      <c r="G38" s="60" t="s">
        <v>14</v>
      </c>
      <c r="H38" s="61" t="s">
        <v>131</v>
      </c>
      <c r="I38" s="62">
        <v>4</v>
      </c>
      <c r="J38" s="62">
        <f>HLOOKUP($D$1, Calc, 36, FALSE)</f>
        <v>0</v>
      </c>
      <c r="K38" s="74">
        <f t="shared" si="0"/>
        <v>0</v>
      </c>
    </row>
    <row r="39" spans="1:11" ht="15.75" thickBot="1" x14ac:dyDescent="0.3">
      <c r="A39" s="64" t="s">
        <v>100</v>
      </c>
      <c r="B39" s="65"/>
      <c r="C39" s="66">
        <v>4</v>
      </c>
      <c r="D39" s="66">
        <f>HLOOKUP($D$1, noncalc, 37, FALSE)</f>
        <v>0</v>
      </c>
      <c r="E39" s="67">
        <f t="shared" si="1"/>
        <v>0</v>
      </c>
      <c r="F39" s="39"/>
      <c r="G39" s="60" t="s">
        <v>22</v>
      </c>
      <c r="H39" s="61" t="s">
        <v>132</v>
      </c>
      <c r="I39" s="62">
        <v>2</v>
      </c>
      <c r="J39" s="62">
        <f>HLOOKUP($D$1, Calc, 37, FALSE)</f>
        <v>0</v>
      </c>
      <c r="K39" s="74">
        <f t="shared" si="0"/>
        <v>0</v>
      </c>
    </row>
    <row r="40" spans="1:11" ht="15.75" thickBot="1" x14ac:dyDescent="0.3">
      <c r="A40" s="60" t="s">
        <v>1</v>
      </c>
      <c r="B40" s="61" t="s">
        <v>118</v>
      </c>
      <c r="C40" s="62">
        <v>5</v>
      </c>
      <c r="D40" s="62">
        <f>HLOOKUP($D$1, noncalc, 38, FALSE)</f>
        <v>0</v>
      </c>
      <c r="E40" s="63">
        <f t="shared" si="1"/>
        <v>0</v>
      </c>
      <c r="F40" s="39"/>
      <c r="G40" s="60" t="s">
        <v>1</v>
      </c>
      <c r="H40" s="61" t="s">
        <v>68</v>
      </c>
      <c r="I40" s="62">
        <v>3</v>
      </c>
      <c r="J40" s="62">
        <f>HLOOKUP($D$1, Calc, 38, FALSE)</f>
        <v>0</v>
      </c>
      <c r="K40" s="74">
        <f t="shared" si="0"/>
        <v>0</v>
      </c>
    </row>
    <row r="41" spans="1:11" ht="15.75" thickBot="1" x14ac:dyDescent="0.3">
      <c r="A41" s="40" t="s">
        <v>52</v>
      </c>
      <c r="B41" s="40"/>
      <c r="C41" s="68">
        <f>SUM(C5:C40)</f>
        <v>100</v>
      </c>
      <c r="D41" s="68">
        <f>SUM(D5:D40)</f>
        <v>0</v>
      </c>
      <c r="E41" s="69">
        <f>D41/C41</f>
        <v>0</v>
      </c>
      <c r="F41" s="39"/>
      <c r="G41" s="64" t="s">
        <v>84</v>
      </c>
      <c r="H41" s="65" t="s">
        <v>133</v>
      </c>
      <c r="I41" s="66">
        <v>2</v>
      </c>
      <c r="J41" s="66">
        <f>HLOOKUP($D$1, Calc, 39, FALSE)</f>
        <v>0</v>
      </c>
      <c r="K41" s="77">
        <f t="shared" si="0"/>
        <v>0</v>
      </c>
    </row>
    <row r="42" spans="1:11" ht="15.75" thickBot="1" x14ac:dyDescent="0.3">
      <c r="A42" s="47"/>
      <c r="B42" s="46"/>
      <c r="C42" s="50"/>
      <c r="D42" s="47"/>
      <c r="E42" s="39"/>
      <c r="F42" s="39"/>
      <c r="G42" s="56" t="s">
        <v>85</v>
      </c>
      <c r="H42" s="57"/>
      <c r="I42" s="58">
        <v>2</v>
      </c>
      <c r="J42" s="58">
        <f>HLOOKUP($D$1, Calc, 40, FALSE)</f>
        <v>0</v>
      </c>
      <c r="K42" s="76">
        <f t="shared" si="0"/>
        <v>0</v>
      </c>
    </row>
    <row r="43" spans="1:11" ht="15.75" thickBot="1" x14ac:dyDescent="0.3">
      <c r="A43" s="47"/>
      <c r="B43" s="51" t="s">
        <v>25</v>
      </c>
      <c r="C43" s="47"/>
      <c r="D43" s="45">
        <f>D41</f>
        <v>0</v>
      </c>
      <c r="E43" s="45" t="str">
        <f>IF(D43&lt;7,"U",IF(D43&lt;15,"E",IF(D43&lt;30,"D",IF(D43&lt;48,"C",IF(D43&lt;67,"B",IF(D43&lt;83,"A","A*"))))))</f>
        <v>U</v>
      </c>
      <c r="F43" s="43"/>
      <c r="G43" s="60" t="s">
        <v>2</v>
      </c>
      <c r="H43" s="61" t="s">
        <v>134</v>
      </c>
      <c r="I43" s="62">
        <v>5</v>
      </c>
      <c r="J43" s="62">
        <f>HLOOKUP($D$1, Calc, 41, FALSE)</f>
        <v>0</v>
      </c>
      <c r="K43" s="74">
        <f t="shared" si="0"/>
        <v>0</v>
      </c>
    </row>
    <row r="44" spans="1:11" ht="15" customHeight="1" thickBot="1" x14ac:dyDescent="0.3">
      <c r="A44" s="47"/>
      <c r="B44" s="51" t="s">
        <v>26</v>
      </c>
      <c r="C44" s="47"/>
      <c r="D44" s="45">
        <f>J45</f>
        <v>0</v>
      </c>
      <c r="E44" s="45" t="str">
        <f>IF(D44&lt;8,"U",IF(D44&lt;16,"E",IF(D44&lt;32,"D",IF(D44&lt;50,"C",IF(D44&lt;68,"B",IF(D44&lt;84,"A","A*"))))))</f>
        <v>U</v>
      </c>
      <c r="F44" s="43"/>
      <c r="G44" s="60" t="s">
        <v>17</v>
      </c>
      <c r="H44" s="61" t="s">
        <v>135</v>
      </c>
      <c r="I44" s="62">
        <v>4</v>
      </c>
      <c r="J44" s="62">
        <f>HLOOKUP($D$1, Calc, 42, FALSE)</f>
        <v>0</v>
      </c>
      <c r="K44" s="74">
        <f t="shared" si="0"/>
        <v>0</v>
      </c>
    </row>
    <row r="45" spans="1:11" ht="15" customHeight="1" thickBot="1" x14ac:dyDescent="0.3">
      <c r="A45" s="47"/>
      <c r="B45" s="46"/>
      <c r="C45" s="47"/>
      <c r="D45" s="47"/>
      <c r="E45" s="51"/>
      <c r="F45" s="43"/>
      <c r="G45" s="40" t="s">
        <v>52</v>
      </c>
      <c r="H45" s="40"/>
      <c r="I45" s="44">
        <v>100</v>
      </c>
      <c r="J45" s="44">
        <f>SUM(J5:J44)</f>
        <v>0</v>
      </c>
      <c r="K45" s="48"/>
    </row>
    <row r="46" spans="1:11" ht="15.75" thickBot="1" x14ac:dyDescent="0.3">
      <c r="A46" s="47"/>
      <c r="B46" s="51" t="s">
        <v>27</v>
      </c>
      <c r="C46" s="47"/>
      <c r="D46" s="45">
        <f>SUM(D43:D45)</f>
        <v>0</v>
      </c>
      <c r="E46" s="45" t="str">
        <f>IF(D46&lt;15,"U",IF(D46&lt;31,"E",IF(D46&lt;62,"D",IF(D46&lt;98,"C",IF(D46&lt;135,"B",IF(D46&lt;167,"A","A*"))))))</f>
        <v>U</v>
      </c>
      <c r="F46" s="46"/>
      <c r="G46" s="47"/>
      <c r="H46" s="46"/>
      <c r="I46" s="47"/>
      <c r="J46" s="46"/>
      <c r="K46" s="51"/>
    </row>
    <row r="47" spans="1:11" ht="15" x14ac:dyDescent="0.25">
      <c r="A47" s="47"/>
      <c r="B47" s="48"/>
      <c r="C47" s="47"/>
      <c r="D47" s="47"/>
      <c r="E47" s="39"/>
      <c r="F47" s="46"/>
      <c r="G47" s="47"/>
      <c r="H47" s="46"/>
      <c r="I47" s="47"/>
      <c r="J47" s="46"/>
      <c r="K47" s="51"/>
    </row>
    <row r="48" spans="1:11" ht="15" x14ac:dyDescent="0.25">
      <c r="A48" s="38"/>
      <c r="B48" s="49" t="s">
        <v>48</v>
      </c>
      <c r="C48" s="42"/>
      <c r="D48" s="38"/>
      <c r="E48" s="41"/>
      <c r="F48" s="46"/>
      <c r="G48" s="42"/>
      <c r="H48" s="38"/>
      <c r="I48" s="42"/>
      <c r="J48" s="38"/>
      <c r="K48" s="41"/>
    </row>
    <row r="49" spans="1:11" ht="15" x14ac:dyDescent="0.25">
      <c r="A49" s="38"/>
      <c r="B49" s="38" t="s">
        <v>136</v>
      </c>
      <c r="C49" s="42"/>
      <c r="D49" s="38"/>
      <c r="E49" s="41"/>
      <c r="F49" s="46"/>
      <c r="G49" s="42"/>
      <c r="H49" s="38"/>
      <c r="I49" s="42"/>
      <c r="J49" s="38"/>
      <c r="K49" s="41"/>
    </row>
    <row r="51" spans="1:11" x14ac:dyDescent="0.25">
      <c r="C51" s="19"/>
      <c r="E51" s="19"/>
      <c r="F51" s="19"/>
      <c r="I51" s="19"/>
    </row>
    <row r="52" spans="1:11" x14ac:dyDescent="0.25">
      <c r="C52" s="19"/>
      <c r="E52" s="19"/>
      <c r="F52" s="19"/>
      <c r="I52" s="19"/>
    </row>
    <row r="53" spans="1:11" x14ac:dyDescent="0.25">
      <c r="C53" s="19"/>
      <c r="E53" s="19"/>
      <c r="F53" s="19"/>
      <c r="I53" s="19"/>
    </row>
    <row r="54" spans="1:11" x14ac:dyDescent="0.25">
      <c r="C54" s="19"/>
      <c r="E54" s="19"/>
      <c r="F54" s="19"/>
      <c r="I54" s="19"/>
    </row>
    <row r="55" spans="1:11" x14ac:dyDescent="0.25">
      <c r="C55" s="19"/>
      <c r="E55" s="19"/>
      <c r="F55" s="19"/>
      <c r="I55" s="19"/>
    </row>
    <row r="57" spans="1:11" x14ac:dyDescent="0.25">
      <c r="C57" s="19"/>
      <c r="E57" s="19"/>
      <c r="F57" s="19"/>
      <c r="I57" s="19"/>
    </row>
    <row r="58" spans="1:11" x14ac:dyDescent="0.25">
      <c r="C58" s="19"/>
      <c r="E58" s="19"/>
      <c r="F58" s="19"/>
      <c r="I58" s="19"/>
    </row>
    <row r="59" spans="1:11" x14ac:dyDescent="0.25">
      <c r="C59" s="19"/>
      <c r="E59" s="19"/>
      <c r="F59" s="19"/>
      <c r="I59" s="19"/>
    </row>
    <row r="60" spans="1:11" x14ac:dyDescent="0.25">
      <c r="C60" s="19"/>
      <c r="E60" s="19"/>
      <c r="F60" s="19"/>
      <c r="I60" s="19"/>
    </row>
  </sheetData>
  <mergeCells count="26">
    <mergeCell ref="G45:H45"/>
    <mergeCell ref="H30:H31"/>
    <mergeCell ref="H33:H35"/>
    <mergeCell ref="H36:H37"/>
    <mergeCell ref="B38:B39"/>
    <mergeCell ref="A41:B41"/>
    <mergeCell ref="H41:H42"/>
    <mergeCell ref="B18:B22"/>
    <mergeCell ref="H19:H22"/>
    <mergeCell ref="B23:B24"/>
    <mergeCell ref="H24:H25"/>
    <mergeCell ref="B25:B27"/>
    <mergeCell ref="H26:H27"/>
    <mergeCell ref="H28:H29"/>
    <mergeCell ref="B30:B32"/>
    <mergeCell ref="B6:B7"/>
    <mergeCell ref="H6:H9"/>
    <mergeCell ref="B8:B9"/>
    <mergeCell ref="B10:B11"/>
    <mergeCell ref="B14:B15"/>
    <mergeCell ref="H17:H18"/>
    <mergeCell ref="A1:B1"/>
    <mergeCell ref="B2:E2"/>
    <mergeCell ref="G2:I2"/>
    <mergeCell ref="A3:E3"/>
    <mergeCell ref="G3:K3"/>
  </mergeCells>
  <conditionalFormatting sqref="K5:K44">
    <cfRule type="iconSet" priority="1">
      <iconSet iconSet="3Symbols">
        <cfvo type="percent" val="0"/>
        <cfvo type="percent" val="0" gte="0"/>
        <cfvo type="percent" val="100"/>
      </iconSet>
    </cfRule>
  </conditionalFormatting>
  <conditionalFormatting sqref="E47 E5:E42">
    <cfRule type="iconSet" priority="2">
      <iconSet iconSet="3Symbols">
        <cfvo type="percent" val="0"/>
        <cfvo type="percent" val="0" gte="0"/>
        <cfvo type="percent" val="100"/>
      </iconSet>
    </cfRule>
  </conditionalFormatting>
  <hyperlinks>
    <hyperlink ref="A1" location="Index" display="Back to Index"/>
  </hyperlinks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3" orientation="landscape" r:id="rId1"/>
  <headerFooter>
    <oddFooter>&amp;L&amp;K03-022www.justmaths.co.uk &amp;C                &amp;R&amp;K03-022©JustMaths 2015</oddFooter>
  </headerFooter>
  <rowBreaks count="1" manualBreakCount="1">
    <brk id="15" max="10" man="1"/>
  </rowBreaks>
  <colBreaks count="1" manualBreakCount="1">
    <brk id="6" min="1" max="4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Index</vt:lpstr>
      <vt:lpstr>NCalc Data</vt:lpstr>
      <vt:lpstr>Calc Data</vt:lpstr>
      <vt:lpstr>Student Reference</vt:lpstr>
      <vt:lpstr>Analysis</vt:lpstr>
      <vt:lpstr>Sheet1</vt:lpstr>
      <vt:lpstr>Calc</vt:lpstr>
      <vt:lpstr>calcnames</vt:lpstr>
      <vt:lpstr>Index</vt:lpstr>
      <vt:lpstr>Names</vt:lpstr>
      <vt:lpstr>ncnames</vt:lpstr>
      <vt:lpstr>noncalc</vt:lpstr>
      <vt:lpstr>Analysis!Print_Area</vt:lpstr>
      <vt:lpstr>'Student Reference'!Print_Titles</vt:lpstr>
      <vt:lpstr>PupilCount</vt:lpstr>
      <vt:lpstr>Start2</vt:lpstr>
      <vt:lpstr>Start3</vt:lpstr>
      <vt:lpstr>Start4</vt:lpstr>
      <vt:lpstr>Start6</vt:lpstr>
      <vt:lpstr>WrongName</vt:lpstr>
    </vt:vector>
  </TitlesOfParts>
  <Company>Trinity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2015-08-22T22:04:49Z</cp:lastPrinted>
  <dcterms:created xsi:type="dcterms:W3CDTF">2011-09-06T19:38:33Z</dcterms:created>
  <dcterms:modified xsi:type="dcterms:W3CDTF">2016-01-10T23:16:48Z</dcterms:modified>
</cp:coreProperties>
</file>